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1.申报表" sheetId="1" r:id="rId1"/>
    <sheet name="2.审核表" sheetId="2" r:id="rId2"/>
    <sheet name="3.批复表" sheetId="3" r:id="rId3"/>
    <sheet name="4.运行监控表" sheetId="4" r:id="rId4"/>
    <sheet name="5.自评表" sheetId="5" r:id="rId5"/>
  </sheets>
  <definedNames>
    <definedName name="_xlnm.Print_Area" localSheetId="0">'1.申报表'!$A$1:$J$36</definedName>
  </definedNames>
  <calcPr calcId="144525"/>
</workbook>
</file>

<file path=xl/sharedStrings.xml><?xml version="1.0" encoding="utf-8"?>
<sst xmlns="http://schemas.openxmlformats.org/spreadsheetml/2006/main" count="437" uniqueCount="197">
  <si>
    <t>绩效目标申报表</t>
  </si>
  <si>
    <t>(2019年度)</t>
  </si>
  <si>
    <t>项目名称</t>
  </si>
  <si>
    <t>阳新县农村饮水安全工程巩固提升工程2019年度项目</t>
  </si>
  <si>
    <t>项目负责人及联系电话</t>
  </si>
  <si>
    <t>柯翔 0714--7393107</t>
  </si>
  <si>
    <t>主管部门</t>
  </si>
  <si>
    <t>阳新县水利和湖泊局</t>
  </si>
  <si>
    <t>实施单位</t>
  </si>
  <si>
    <t>阳新县农村饮水安全工程建设服务中心</t>
  </si>
  <si>
    <t>资金情况
（万元）</t>
  </si>
  <si>
    <t>年度资金总额：</t>
  </si>
  <si>
    <t>其中：财政专项扶贫资金</t>
  </si>
  <si>
    <t>中央：572；    省配套：141</t>
  </si>
  <si>
    <t xml:space="preserve">   其他财政资金</t>
  </si>
  <si>
    <t>其他资金</t>
  </si>
  <si>
    <t>地方自筹：787</t>
  </si>
  <si>
    <t>总
体
目
标</t>
  </si>
  <si>
    <t>年度目标</t>
  </si>
  <si>
    <t>2019年巩固提升工程共32处改扩建和管网延伸，解决16个镇区14300人，2个国有林场1700人。</t>
  </si>
  <si>
    <t>绩
效
指
标</t>
  </si>
  <si>
    <t>一级指标</t>
  </si>
  <si>
    <t>二级指标</t>
  </si>
  <si>
    <t>三级指标</t>
  </si>
  <si>
    <t>指标值</t>
  </si>
  <si>
    <t>实际数</t>
  </si>
  <si>
    <t>产出指标</t>
  </si>
  <si>
    <t>数量指标</t>
  </si>
  <si>
    <t>★★★新建或改善贫困村饮水设施数量</t>
  </si>
  <si>
    <t>≥35个</t>
  </si>
  <si>
    <t>30个</t>
  </si>
  <si>
    <t xml:space="preserve">      其中：新建或维修水塔数量</t>
  </si>
  <si>
    <t>≥15个</t>
  </si>
  <si>
    <t>10个</t>
  </si>
  <si>
    <t xml:space="preserve">            新建或维修水塔容积</t>
  </si>
  <si>
    <r>
      <rPr>
        <sz val="10"/>
        <rFont val="宋体"/>
        <charset val="134"/>
      </rPr>
      <t>≥60</t>
    </r>
    <r>
      <rPr>
        <sz val="10"/>
        <rFont val="SimSun"/>
        <charset val="134"/>
      </rPr>
      <t>立方米</t>
    </r>
  </si>
  <si>
    <r>
      <rPr>
        <sz val="10"/>
        <rFont val="宋体"/>
        <charset val="134"/>
      </rPr>
      <t>50</t>
    </r>
    <r>
      <rPr>
        <sz val="10"/>
        <rFont val="SimSun"/>
        <charset val="134"/>
      </rPr>
      <t>立方米</t>
    </r>
  </si>
  <si>
    <t xml:space="preserve">            新建(维修)水池数量</t>
  </si>
  <si>
    <r>
      <rPr>
        <sz val="10"/>
        <rFont val="宋体"/>
        <charset val="134"/>
      </rPr>
      <t>≥20</t>
    </r>
    <r>
      <rPr>
        <sz val="10"/>
        <rFont val="SimSun"/>
        <charset val="134"/>
      </rPr>
      <t>个</t>
    </r>
  </si>
  <si>
    <r>
      <rPr>
        <sz val="10"/>
        <rFont val="宋体"/>
        <charset val="134"/>
      </rPr>
      <t>18</t>
    </r>
    <r>
      <rPr>
        <sz val="10"/>
        <rFont val="SimSun"/>
        <charset val="134"/>
      </rPr>
      <t>个</t>
    </r>
  </si>
  <si>
    <t xml:space="preserve">            新建(维修)水池容积</t>
  </si>
  <si>
    <r>
      <rPr>
        <sz val="10"/>
        <rFont val="宋体"/>
        <charset val="134"/>
      </rPr>
      <t>≥1800</t>
    </r>
    <r>
      <rPr>
        <sz val="10"/>
        <rFont val="SimSun"/>
        <charset val="134"/>
      </rPr>
      <t>立方米</t>
    </r>
  </si>
  <si>
    <r>
      <rPr>
        <sz val="10"/>
        <rFont val="宋体"/>
        <charset val="134"/>
      </rPr>
      <t>1780</t>
    </r>
    <r>
      <rPr>
        <sz val="10"/>
        <rFont val="SimSun"/>
        <charset val="134"/>
      </rPr>
      <t>立方米</t>
    </r>
  </si>
  <si>
    <t xml:space="preserve">      铺设饮水管网长度</t>
  </si>
  <si>
    <r>
      <rPr>
        <sz val="10"/>
        <rFont val="Arial"/>
        <charset val="0"/>
      </rPr>
      <t>≥214000</t>
    </r>
    <r>
      <rPr>
        <sz val="10"/>
        <rFont val="宋体"/>
        <charset val="0"/>
      </rPr>
      <t>米</t>
    </r>
  </si>
  <si>
    <r>
      <rPr>
        <sz val="10"/>
        <rFont val="Arial"/>
        <charset val="0"/>
      </rPr>
      <t>213800</t>
    </r>
    <r>
      <rPr>
        <sz val="10"/>
        <rFont val="宋体"/>
        <charset val="0"/>
      </rPr>
      <t>米</t>
    </r>
  </si>
  <si>
    <t>质量指标</t>
  </si>
  <si>
    <t>★★★饮水设施改造后水质达标率</t>
  </si>
  <si>
    <t>≥80%</t>
  </si>
  <si>
    <t>★项目（工程）验收合格率</t>
  </si>
  <si>
    <t>资金投入率</t>
  </si>
  <si>
    <t>实际到位资金/年初预算安排资金*100%</t>
  </si>
  <si>
    <t>资金拨付率</t>
  </si>
  <si>
    <t>实际支付项目资金/实际到位资金比例</t>
  </si>
  <si>
    <t>时效指标</t>
  </si>
  <si>
    <t>★项目（工程）完成及时率</t>
  </si>
  <si>
    <t>成本指标</t>
  </si>
  <si>
    <t>★补助标准</t>
  </si>
  <si>
    <t>**元/人</t>
  </si>
  <si>
    <t>新建(维修)水池补助标准</t>
  </si>
  <si>
    <t>**元/立方米</t>
  </si>
  <si>
    <t>铺设饮水管网补助标准</t>
  </si>
  <si>
    <t>**元/米</t>
  </si>
  <si>
    <t>投入资金</t>
  </si>
  <si>
    <t>**万元</t>
  </si>
  <si>
    <t>效益指标</t>
  </si>
  <si>
    <t>经济效益
指标</t>
  </si>
  <si>
    <t>改善带动农业产量增加</t>
  </si>
  <si>
    <t>≥**斤</t>
  </si>
  <si>
    <t>社会效益
指标</t>
  </si>
  <si>
    <t>★★★受益建档立卡贫困人口数</t>
  </si>
  <si>
    <r>
      <rPr>
        <sz val="10"/>
        <rFont val="Arial"/>
        <charset val="0"/>
      </rPr>
      <t>≥**</t>
    </r>
    <r>
      <rPr>
        <sz val="10"/>
        <rFont val="SimSun"/>
        <charset val="0"/>
      </rPr>
      <t>人</t>
    </r>
  </si>
  <si>
    <t>★★★解决贫困人口饮水安全问题人数</t>
  </si>
  <si>
    <t>≥**人</t>
  </si>
  <si>
    <t>贫困地区农村集中供水率</t>
  </si>
  <si>
    <t>≥90%</t>
  </si>
  <si>
    <t>生态效益指标</t>
  </si>
  <si>
    <t>改善水源环境</t>
  </si>
  <si>
    <t>可持续影响
指标</t>
  </si>
  <si>
    <t>工程设计使用年限</t>
  </si>
  <si>
    <r>
      <rPr>
        <sz val="10"/>
        <rFont val="Arial"/>
        <charset val="0"/>
      </rPr>
      <t>≥15</t>
    </r>
    <r>
      <rPr>
        <sz val="10"/>
        <rFont val="SimSun"/>
        <charset val="0"/>
      </rPr>
      <t>年</t>
    </r>
  </si>
  <si>
    <r>
      <rPr>
        <sz val="10"/>
        <rFont val="Arial"/>
        <charset val="0"/>
      </rPr>
      <t>15</t>
    </r>
    <r>
      <rPr>
        <sz val="10"/>
        <rFont val="SimSun"/>
        <charset val="0"/>
      </rPr>
      <t>年</t>
    </r>
  </si>
  <si>
    <t>满意度指标</t>
  </si>
  <si>
    <t>服务对象满意度指标</t>
  </si>
  <si>
    <t>受益贫困人口满意度</t>
  </si>
  <si>
    <r>
      <rPr>
        <sz val="10"/>
        <rFont val="Arial"/>
        <charset val="0"/>
      </rPr>
      <t>≥100</t>
    </r>
    <r>
      <rPr>
        <sz val="10"/>
        <rFont val="宋体"/>
        <charset val="0"/>
      </rPr>
      <t>%</t>
    </r>
  </si>
  <si>
    <t>注：1.“其他财政资金”指与财政专项扶贫资金共同用于同一脱贫攻坚项目的财政资金；“其他资金”是指除财政性资金以外的其他自筹资金、社会资金等。</t>
  </si>
  <si>
    <t>项目绩效目标审核表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</si>
  <si>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</si>
  <si>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</si>
  <si>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</si>
  <si>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</si>
  <si>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</si>
  <si>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</si>
  <si>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</si>
  <si>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</si>
  <si>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</si>
  <si>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</si>
  <si>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</si>
  <si>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</si>
  <si>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</si>
  <si>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</si>
  <si>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</si>
  <si>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</si>
  <si>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</si>
  <si>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</si>
  <si>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</si>
  <si>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</si>
  <si>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</si>
  <si>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</si>
  <si>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</si>
  <si>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</si>
  <si>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</si>
  <si>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</si>
  <si>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</si>
  <si>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</si>
  <si>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</si>
  <si>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rFont val="宋体"/>
        <charset val="134"/>
      </rPr>
      <t>通过（85分及以上）</t>
    </r>
    <r>
      <rPr>
        <b/>
        <sz val="11"/>
        <rFont val="Wingdings"/>
        <charset val="134"/>
      </rPr>
      <t>þ</t>
    </r>
    <r>
      <rPr>
        <b/>
        <sz val="11"/>
        <rFont val="宋体"/>
        <charset val="134"/>
      </rPr>
      <t xml:space="preserve">      不通过（85分及以下）口</t>
    </r>
  </si>
  <si>
    <t>总体审核意见</t>
  </si>
  <si>
    <t>合格</t>
  </si>
  <si>
    <t>审核单位</t>
  </si>
  <si>
    <t xml:space="preserve">  县财政局          县扶贫办          县主管部门    
（单位盖章）      （单位盖章）       （单位盖章）</t>
  </si>
  <si>
    <t>审核时间</t>
  </si>
  <si>
    <t xml:space="preserve">   2019 年  月 　日</t>
  </si>
  <si>
    <t>无</t>
  </si>
  <si>
    <t>我们不成在补助。19年度没有建档立卡。18年已解决。</t>
  </si>
  <si>
    <t xml:space="preserve">    2.各地请根据实际情况，从上述绩效指标中选择适合的填报，其中三星指标为必填的核心绩效指标，其他可自行增加或适当调整。</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</si>
  <si>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</si>
  <si>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</si>
  <si>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</si>
  <si>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</si>
  <si>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</si>
  <si>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</si>
  <si>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</si>
  <si>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其中：财政专项扶贫资金</t>
  </si>
  <si>
    <t xml:space="preserve"> 其他财政资金</t>
  </si>
  <si>
    <t xml:space="preserve"> 其他资金</t>
  </si>
  <si>
    <t xml:space="preserve">
年度总体目标</t>
  </si>
  <si>
    <t>绩效指标</t>
  </si>
  <si>
    <t>年度指标值</t>
  </si>
  <si>
    <t>1-11月完成情况</t>
  </si>
  <si>
    <t>全年预计完成情况</t>
  </si>
  <si>
    <t>偏差原因分析</t>
  </si>
  <si>
    <t>备注</t>
  </si>
  <si>
    <t>产    出    指    标</t>
  </si>
  <si>
    <t>因天气因素施工缓慢，剩余目标争取在12月底完工。</t>
  </si>
  <si>
    <t>因人工不足等因素，剩余目标争取在12月底完工。</t>
  </si>
  <si>
    <t>因天气因素等，截止2019年11月已完成50立方米，剩余目标争取在12月底完工。</t>
  </si>
  <si>
    <t>截止2019年11月已完成18个，剩余目标争取在12月底完工。</t>
  </si>
  <si>
    <t>因天气因素等，截止2019年11月已完成1780立方米，剩余目标争取在12月底完工。</t>
  </si>
  <si>
    <t>因人工不足等因素，截止2019年11月已完成213800米米，剩余目标争取在12月底完工。</t>
  </si>
  <si>
    <t>≥72%</t>
  </si>
  <si>
    <t xml:space="preserve">效    益    指    标
</t>
  </si>
  <si>
    <t>经济效益指标</t>
  </si>
  <si>
    <t>社会效益指标</t>
  </si>
  <si>
    <t>可持续影响 指标</t>
  </si>
  <si>
    <t xml:space="preserve">满意度
指标  </t>
  </si>
  <si>
    <r>
      <rPr>
        <sz val="18"/>
        <color theme="1"/>
        <rFont val="方正小标宋简体"/>
        <charset val="134"/>
      </rPr>
      <t xml:space="preserve">绩效目标自评表
</t>
    </r>
    <r>
      <rPr>
        <sz val="12"/>
        <color theme="1"/>
        <rFont val="宋体"/>
        <charset val="134"/>
        <scheme val="minor"/>
      </rPr>
      <t>（2019年度）</t>
    </r>
  </si>
  <si>
    <t>项目负责人及电话</t>
  </si>
  <si>
    <t>资金情况           
（万元）</t>
  </si>
  <si>
    <t>全年预算  数（A）</t>
  </si>
  <si>
    <t>全年执行数（B）</t>
  </si>
  <si>
    <t>分值</t>
  </si>
  <si>
    <t>执行率
（B/A）</t>
  </si>
  <si>
    <t>得分</t>
  </si>
  <si>
    <t>中央：572    省配套：141</t>
  </si>
  <si>
    <t>—</t>
  </si>
  <si>
    <t xml:space="preserve">        其他财政资金</t>
  </si>
  <si>
    <t xml:space="preserve">        其他资金</t>
  </si>
  <si>
    <t>年度总体目标</t>
  </si>
  <si>
    <t>年初设定目标</t>
  </si>
  <si>
    <t>年度总体目标完成情况综述</t>
  </si>
  <si>
    <t>2019年巩固提升工程共30处改扩建和管网延伸，解决15个镇区14200人，2个国有林场1676人。</t>
  </si>
  <si>
    <t>一级  指标</t>
  </si>
  <si>
    <t>全年实际值</t>
  </si>
  <si>
    <t>未完成原因及拟采取的改进措施</t>
  </si>
  <si>
    <t>产
出
指
标
（50分）</t>
  </si>
  <si>
    <t>截止2019年11月已完成30个，剩余目标争取在12月底完工。</t>
  </si>
  <si>
    <t>截止2019年11月已完成10个，剩余目标争取在12月底完工。</t>
  </si>
  <si>
    <t>截止2019年11月已完成50立方米，剩余目标争取在12月底完工。</t>
  </si>
  <si>
    <t>截止2019年11月已完成1780立方米，剩余目标争取在12月底完工。</t>
  </si>
  <si>
    <t>截止2019年11月已完成213800米米，剩余目标争取在12月底完工。</t>
  </si>
  <si>
    <t>2070万元</t>
  </si>
  <si>
    <t>2064万元</t>
  </si>
  <si>
    <t>效
益
指
标 
（30分）</t>
  </si>
  <si>
    <t>改善水源面积数量</t>
  </si>
  <si>
    <t>≥150亩</t>
  </si>
  <si>
    <t>130亩</t>
  </si>
  <si>
    <r>
      <rPr>
        <sz val="10"/>
        <rFont val="Arial"/>
        <charset val="0"/>
      </rPr>
      <t>≥150</t>
    </r>
    <r>
      <rPr>
        <sz val="10"/>
        <rFont val="SimSun"/>
        <charset val="0"/>
      </rPr>
      <t>人</t>
    </r>
  </si>
  <si>
    <r>
      <rPr>
        <sz val="10"/>
        <rFont val="Arial"/>
        <charset val="0"/>
      </rPr>
      <t>130</t>
    </r>
    <r>
      <rPr>
        <sz val="10"/>
        <rFont val="宋体"/>
        <charset val="0"/>
      </rPr>
      <t>人</t>
    </r>
  </si>
  <si>
    <t>≥150人</t>
  </si>
  <si>
    <t>120人</t>
  </si>
  <si>
    <t>生态效益
指标</t>
  </si>
  <si>
    <t>显著提高</t>
  </si>
  <si>
    <t>可持续影响指标</t>
  </si>
  <si>
    <t>满意度
指标  （10分）</t>
  </si>
  <si>
    <t>受益贫困人口基本满意</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</si>
</sst>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6">
    <font>
      <sz val="11"/>
      <color theme="1"/>
      <name val="宋体"/>
      <charset val="134"/>
      <scheme val="minor"/>
    </font>
    <font>
      <sz val="18"/>
      <color theme="1"/>
      <name val="方正小标宋简体"/>
      <charset val="134"/>
    </font>
    <font>
      <b/>
      <sz val="18"/>
      <color theme="1"/>
      <name val="方正小标宋简体"/>
      <charset val="134"/>
    </font>
    <font>
      <sz val="10"/>
      <color theme="1"/>
      <name val="宋体"/>
      <charset val="134"/>
      <scheme val="minor"/>
    </font>
    <font>
      <sz val="10"/>
      <name val="宋体"/>
      <charset val="134"/>
    </font>
    <font>
      <sz val="10"/>
      <color theme="1"/>
      <name val="宋体"/>
      <charset val="134"/>
    </font>
    <font>
      <sz val="10"/>
      <name val="Arial"/>
      <charset val="0"/>
    </font>
    <font>
      <sz val="10"/>
      <name val="SimSun"/>
      <charset val="134"/>
    </font>
    <font>
      <sz val="12"/>
      <name val="宋体"/>
      <charset val="134"/>
    </font>
    <font>
      <b/>
      <sz val="16"/>
      <name val="宋体"/>
      <charset val="134"/>
    </font>
    <font>
      <b/>
      <sz val="10"/>
      <name val="宋体"/>
      <charset val="134"/>
    </font>
    <font>
      <b/>
      <sz val="11"/>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宋体"/>
      <charset val="134"/>
      <scheme val="minor"/>
    </font>
    <font>
      <sz val="10"/>
      <name val="宋体"/>
      <charset val="0"/>
    </font>
    <font>
      <sz val="10"/>
      <name val="SimSun"/>
      <charset val="0"/>
    </font>
    <font>
      <b/>
      <sz val="11"/>
      <name val="Wingdings"/>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7" borderId="0" applyNumberFormat="0" applyBorder="0" applyAlignment="0" applyProtection="0">
      <alignment vertical="center"/>
    </xf>
    <xf numFmtId="0" fontId="28"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2" applyNumberFormat="0" applyFont="0" applyAlignment="0" applyProtection="0">
      <alignment vertical="center"/>
    </xf>
    <xf numFmtId="0" fontId="21" fillId="2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0" applyNumberFormat="0" applyFill="0" applyAlignment="0" applyProtection="0">
      <alignment vertical="center"/>
    </xf>
    <xf numFmtId="0" fontId="15" fillId="0" borderId="10" applyNumberFormat="0" applyFill="0" applyAlignment="0" applyProtection="0">
      <alignment vertical="center"/>
    </xf>
    <xf numFmtId="0" fontId="21" fillId="22" borderId="0" applyNumberFormat="0" applyBorder="0" applyAlignment="0" applyProtection="0">
      <alignment vertical="center"/>
    </xf>
    <xf numFmtId="0" fontId="18" fillId="0" borderId="14" applyNumberFormat="0" applyFill="0" applyAlignment="0" applyProtection="0">
      <alignment vertical="center"/>
    </xf>
    <xf numFmtId="0" fontId="21" fillId="21" borderId="0" applyNumberFormat="0" applyBorder="0" applyAlignment="0" applyProtection="0">
      <alignment vertical="center"/>
    </xf>
    <xf numFmtId="0" fontId="22" fillId="15" borderId="11" applyNumberFormat="0" applyAlignment="0" applyProtection="0">
      <alignment vertical="center"/>
    </xf>
    <xf numFmtId="0" fontId="31" fillId="15" borderId="15" applyNumberFormat="0" applyAlignment="0" applyProtection="0">
      <alignment vertical="center"/>
    </xf>
    <xf numFmtId="0" fontId="14" fillId="7" borderId="9" applyNumberFormat="0" applyAlignment="0" applyProtection="0">
      <alignment vertical="center"/>
    </xf>
    <xf numFmtId="0" fontId="13" fillId="26" borderId="0" applyNumberFormat="0" applyBorder="0" applyAlignment="0" applyProtection="0">
      <alignment vertical="center"/>
    </xf>
    <xf numFmtId="0" fontId="21" fillId="14" borderId="0" applyNumberFormat="0" applyBorder="0" applyAlignment="0" applyProtection="0">
      <alignment vertical="center"/>
    </xf>
    <xf numFmtId="0" fontId="30" fillId="0" borderId="16" applyNumberFormat="0" applyFill="0" applyAlignment="0" applyProtection="0">
      <alignment vertical="center"/>
    </xf>
    <xf numFmtId="0" fontId="24" fillId="0" borderId="13" applyNumberFormat="0" applyFill="0" applyAlignment="0" applyProtection="0">
      <alignment vertical="center"/>
    </xf>
    <xf numFmtId="0" fontId="29" fillId="25" borderId="0" applyNumberFormat="0" applyBorder="0" applyAlignment="0" applyProtection="0">
      <alignment vertical="center"/>
    </xf>
    <xf numFmtId="0" fontId="27" fillId="20" borderId="0" applyNumberFormat="0" applyBorder="0" applyAlignment="0" applyProtection="0">
      <alignment vertical="center"/>
    </xf>
    <xf numFmtId="0" fontId="13" fillId="33" borderId="0" applyNumberFormat="0" applyBorder="0" applyAlignment="0" applyProtection="0">
      <alignment vertical="center"/>
    </xf>
    <xf numFmtId="0" fontId="21" fillId="13"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21" fillId="12"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1" borderId="0" applyNumberFormat="0" applyBorder="0" applyAlignment="0" applyProtection="0">
      <alignment vertical="center"/>
    </xf>
    <xf numFmtId="0" fontId="8" fillId="0" borderId="0"/>
    <xf numFmtId="0" fontId="13" fillId="3"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3" fillId="8" borderId="0" applyNumberFormat="0" applyBorder="0" applyAlignment="0" applyProtection="0">
      <alignment vertical="center"/>
    </xf>
    <xf numFmtId="0" fontId="21" fillId="19" borderId="0" applyNumberFormat="0" applyBorder="0" applyAlignment="0" applyProtection="0">
      <alignment vertical="center"/>
    </xf>
    <xf numFmtId="0" fontId="8" fillId="0" borderId="0">
      <alignment vertical="center"/>
    </xf>
  </cellStyleXfs>
  <cellXfs count="92">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4" fillId="0" borderId="1" xfId="5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2" borderId="1" xfId="44" applyNumberFormat="1" applyFont="1" applyFill="1" applyBorder="1" applyAlignment="1">
      <alignment vertical="center" wrapText="1"/>
    </xf>
    <xf numFmtId="0" fontId="4" fillId="0" borderId="1" xfId="50" applyNumberFormat="1" applyFont="1" applyFill="1" applyBorder="1" applyAlignment="1">
      <alignment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6" fillId="0" borderId="1"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3" fillId="0" borderId="2" xfId="0" applyFont="1" applyBorder="1" applyAlignment="1">
      <alignment vertical="center" wrapText="1"/>
    </xf>
    <xf numFmtId="0" fontId="7" fillId="0" borderId="1" xfId="50" applyNumberFormat="1" applyFont="1" applyFill="1" applyBorder="1" applyAlignment="1">
      <alignment horizontal="center" vertical="center" wrapText="1"/>
    </xf>
    <xf numFmtId="0" fontId="4" fillId="2" borderId="1" xfId="50" applyNumberFormat="1" applyFont="1" applyFill="1" applyBorder="1" applyAlignment="1">
      <alignment vertical="center" wrapText="1"/>
    </xf>
    <xf numFmtId="0" fontId="4" fillId="2" borderId="1" xfId="5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4" fillId="2" borderId="1" xfId="50" applyNumberFormat="1" applyFont="1" applyFill="1" applyBorder="1" applyAlignment="1">
      <alignment horizontal="left" vertical="center" wrapText="1"/>
    </xf>
    <xf numFmtId="0" fontId="4" fillId="2" borderId="1" xfId="50" applyNumberFormat="1" applyFont="1" applyFill="1" applyBorder="1" applyAlignment="1">
      <alignment horizontal="left" vertical="center" wrapText="1" indent="2"/>
    </xf>
    <xf numFmtId="0" fontId="0" fillId="0" borderId="1" xfId="0"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8" fillId="0" borderId="0" xfId="0" applyFont="1" applyFill="1" applyBorder="1" applyAlignment="1">
      <alignment vertical="center"/>
    </xf>
    <xf numFmtId="0" fontId="9" fillId="0" borderId="0" xfId="50" applyNumberFormat="1" applyFont="1" applyFill="1" applyAlignment="1">
      <alignment horizontal="center" vertical="center" wrapText="1"/>
    </xf>
    <xf numFmtId="0" fontId="10" fillId="0" borderId="0" xfId="50" applyNumberFormat="1" applyFont="1" applyFill="1" applyBorder="1" applyAlignment="1">
      <alignment horizontal="center" vertical="center" wrapText="1"/>
    </xf>
    <xf numFmtId="0" fontId="8" fillId="0" borderId="0" xfId="50" applyNumberFormat="1" applyFont="1" applyFill="1" applyAlignment="1">
      <alignment horizontal="center" vertical="center" wrapText="1"/>
    </xf>
    <xf numFmtId="0" fontId="4" fillId="0" borderId="1" xfId="50" applyNumberFormat="1" applyFont="1" applyFill="1" applyBorder="1" applyAlignment="1">
      <alignment horizontal="center" vertical="center"/>
    </xf>
    <xf numFmtId="0" fontId="3" fillId="0" borderId="1" xfId="0" applyNumberFormat="1" applyFont="1" applyFill="1" applyBorder="1" applyAlignment="1">
      <alignment vertical="center"/>
    </xf>
    <xf numFmtId="0" fontId="4" fillId="0" borderId="1" xfId="50" applyNumberFormat="1" applyFont="1" applyFill="1" applyBorder="1" applyAlignment="1">
      <alignment horizontal="left" vertical="center" wrapText="1"/>
    </xf>
    <xf numFmtId="0" fontId="4" fillId="0" borderId="1" xfId="50" applyNumberFormat="1" applyFont="1" applyFill="1" applyBorder="1" applyAlignment="1">
      <alignment horizontal="left" vertical="center" wrapText="1" indent="1"/>
    </xf>
    <xf numFmtId="0" fontId="4" fillId="0" borderId="6" xfId="50" applyNumberFormat="1" applyFont="1" applyFill="1" applyBorder="1" applyAlignment="1">
      <alignment horizontal="center" vertical="center" wrapText="1"/>
    </xf>
    <xf numFmtId="0" fontId="4" fillId="0" borderId="6" xfId="50" applyNumberFormat="1" applyFont="1" applyFill="1" applyBorder="1" applyAlignment="1">
      <alignment horizontal="left" vertical="center" wrapText="1"/>
    </xf>
    <xf numFmtId="0" fontId="4" fillId="0" borderId="3" xfId="50" applyNumberFormat="1" applyFont="1" applyFill="1" applyBorder="1" applyAlignment="1">
      <alignment horizontal="center" vertical="center" wrapText="1"/>
    </xf>
    <xf numFmtId="0" fontId="4" fillId="0" borderId="4" xfId="50" applyNumberFormat="1" applyFont="1" applyFill="1" applyBorder="1" applyAlignment="1">
      <alignment horizontal="center" vertical="center" wrapText="1"/>
    </xf>
    <xf numFmtId="0" fontId="4" fillId="0" borderId="5" xfId="50" applyNumberFormat="1" applyFont="1" applyFill="1" applyBorder="1" applyAlignment="1">
      <alignment horizontal="center" vertical="center" wrapText="1"/>
    </xf>
    <xf numFmtId="0" fontId="4" fillId="0" borderId="8" xfId="50" applyNumberFormat="1" applyFont="1" applyFill="1" applyBorder="1" applyAlignment="1">
      <alignment horizontal="left" vertical="center" wrapText="1"/>
    </xf>
    <xf numFmtId="0" fontId="4" fillId="0" borderId="0" xfId="50" applyNumberFormat="1" applyFont="1" applyFill="1" applyBorder="1" applyAlignment="1">
      <alignment horizontal="left" vertical="center" wrapText="1"/>
    </xf>
    <xf numFmtId="0" fontId="8" fillId="0" borderId="0" xfId="0" applyFont="1" applyFill="1" applyAlignment="1">
      <alignment vertical="center"/>
    </xf>
    <xf numFmtId="0" fontId="11" fillId="0" borderId="0" xfId="0" applyFont="1" applyFill="1" applyAlignment="1">
      <alignment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4" fillId="0" borderId="1" xfId="50" applyNumberFormat="1" applyFont="1" applyFill="1" applyBorder="1" applyAlignment="1">
      <alignment horizontal="left" vertical="center" wrapText="1"/>
    </xf>
    <xf numFmtId="0" fontId="4" fillId="0" borderId="1" xfId="50" applyNumberFormat="1" applyFont="1" applyFill="1" applyBorder="1" applyAlignment="1">
      <alignment horizontal="center" vertical="center" wrapText="1"/>
    </xf>
    <xf numFmtId="0" fontId="4" fillId="0" borderId="1" xfId="50" applyNumberFormat="1" applyFont="1" applyFill="1" applyBorder="1" applyAlignment="1">
      <alignment horizontal="left" vertical="center" wrapText="1" indent="1"/>
    </xf>
    <xf numFmtId="0" fontId="8" fillId="0" borderId="1" xfId="0" applyFont="1" applyFill="1" applyBorder="1" applyAlignment="1">
      <alignment horizontal="center" vertical="center"/>
    </xf>
    <xf numFmtId="0" fontId="4" fillId="0" borderId="0" xfId="50" applyNumberFormat="1"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workbookViewId="0">
      <selection activeCell="M21" sqref="M21"/>
    </sheetView>
  </sheetViews>
  <sheetFormatPr defaultColWidth="9" defaultRowHeight="14.25"/>
  <cols>
    <col min="1" max="1" width="7.125" style="45" customWidth="1"/>
    <col min="2" max="2" width="9" style="45"/>
    <col min="3" max="3" width="1.5" style="45" customWidth="1"/>
    <col min="4" max="4" width="12.75" style="45" customWidth="1"/>
    <col min="5" max="7" width="9" style="45"/>
    <col min="8" max="8" width="6.5" style="45" customWidth="1"/>
    <col min="9" max="9" width="17.75" style="45" customWidth="1"/>
    <col min="10" max="10" width="11.375" style="45" customWidth="1"/>
    <col min="11" max="13" width="9" style="45"/>
    <col min="14" max="14" width="89.25" style="45" customWidth="1"/>
    <col min="15" max="16384" width="9" style="45"/>
  </cols>
  <sheetData>
    <row r="1" s="45" customFormat="1" spans="1:10">
      <c r="A1" s="46" t="s">
        <v>0</v>
      </c>
      <c r="B1" s="46"/>
      <c r="C1" s="46"/>
      <c r="D1" s="46"/>
      <c r="E1" s="46"/>
      <c r="F1" s="46"/>
      <c r="G1" s="46"/>
      <c r="H1" s="46"/>
      <c r="I1" s="46"/>
      <c r="J1" s="46"/>
    </row>
    <row r="2" s="45" customFormat="1" spans="1:10">
      <c r="A2" s="46"/>
      <c r="B2" s="46"/>
      <c r="C2" s="46"/>
      <c r="D2" s="46"/>
      <c r="E2" s="46"/>
      <c r="F2" s="46"/>
      <c r="G2" s="46"/>
      <c r="H2" s="46"/>
      <c r="I2" s="46"/>
      <c r="J2" s="46"/>
    </row>
    <row r="3" s="45" customFormat="1" spans="1:9">
      <c r="A3" s="47"/>
      <c r="B3" s="47"/>
      <c r="C3" s="47"/>
      <c r="D3" s="47"/>
      <c r="E3" s="48" t="s">
        <v>1</v>
      </c>
      <c r="F3" s="48"/>
      <c r="G3" s="48"/>
      <c r="H3" s="47"/>
      <c r="I3" s="47"/>
    </row>
    <row r="4" s="45" customFormat="1" ht="26" customHeight="1" spans="1:10">
      <c r="A4" s="4" t="s">
        <v>2</v>
      </c>
      <c r="B4" s="4"/>
      <c r="C4" s="4"/>
      <c r="D4" s="4" t="s">
        <v>3</v>
      </c>
      <c r="E4" s="4"/>
      <c r="F4" s="4" t="s">
        <v>4</v>
      </c>
      <c r="G4" s="4"/>
      <c r="H4" s="49" t="s">
        <v>5</v>
      </c>
      <c r="I4" s="49"/>
      <c r="J4" s="49"/>
    </row>
    <row r="5" s="45" customFormat="1" ht="35" customHeight="1" spans="1:10">
      <c r="A5" s="85" t="s">
        <v>6</v>
      </c>
      <c r="B5" s="85"/>
      <c r="C5" s="85"/>
      <c r="D5" s="85" t="s">
        <v>7</v>
      </c>
      <c r="E5" s="85"/>
      <c r="F5" s="85" t="s">
        <v>8</v>
      </c>
      <c r="G5" s="85"/>
      <c r="H5" s="85" t="s">
        <v>9</v>
      </c>
      <c r="I5" s="85"/>
      <c r="J5" s="85"/>
    </row>
    <row r="6" s="45" customFormat="1" spans="1:10">
      <c r="A6" s="85" t="s">
        <v>10</v>
      </c>
      <c r="B6" s="86"/>
      <c r="C6" s="86"/>
      <c r="D6" s="87" t="s">
        <v>11</v>
      </c>
      <c r="E6" s="87"/>
      <c r="F6" s="88">
        <v>2064</v>
      </c>
      <c r="G6" s="88"/>
      <c r="H6" s="88"/>
      <c r="I6" s="88"/>
      <c r="J6" s="88"/>
    </row>
    <row r="7" s="45" customFormat="1" spans="1:10">
      <c r="A7" s="86"/>
      <c r="B7" s="86"/>
      <c r="C7" s="86"/>
      <c r="D7" s="89" t="s">
        <v>12</v>
      </c>
      <c r="E7" s="89"/>
      <c r="F7" s="88" t="s">
        <v>13</v>
      </c>
      <c r="G7" s="88"/>
      <c r="H7" s="88"/>
      <c r="I7" s="88"/>
      <c r="J7" s="88"/>
    </row>
    <row r="8" s="45" customFormat="1" spans="1:10">
      <c r="A8" s="86"/>
      <c r="B8" s="86"/>
      <c r="C8" s="86"/>
      <c r="D8" s="87" t="s">
        <v>14</v>
      </c>
      <c r="E8" s="87"/>
      <c r="F8" s="90"/>
      <c r="G8" s="90"/>
      <c r="H8" s="90"/>
      <c r="I8" s="90"/>
      <c r="J8" s="90"/>
    </row>
    <row r="9" s="45" customFormat="1" spans="1:10">
      <c r="A9" s="86"/>
      <c r="B9" s="86"/>
      <c r="C9" s="86"/>
      <c r="D9" s="87" t="s">
        <v>15</v>
      </c>
      <c r="E9" s="87"/>
      <c r="F9" s="88" t="s">
        <v>16</v>
      </c>
      <c r="G9" s="88"/>
      <c r="H9" s="88"/>
      <c r="I9" s="88"/>
      <c r="J9" s="88"/>
    </row>
    <row r="10" s="45" customFormat="1" spans="1:10">
      <c r="A10" s="85" t="s">
        <v>17</v>
      </c>
      <c r="B10" s="85" t="s">
        <v>18</v>
      </c>
      <c r="C10" s="85"/>
      <c r="D10" s="85"/>
      <c r="E10" s="85"/>
      <c r="F10" s="85"/>
      <c r="G10" s="85"/>
      <c r="H10" s="85"/>
      <c r="I10" s="85"/>
      <c r="J10" s="85"/>
    </row>
    <row r="11" s="45" customFormat="1" ht="39" customHeight="1" spans="1:14">
      <c r="A11" s="85"/>
      <c r="B11" s="85" t="s">
        <v>19</v>
      </c>
      <c r="C11" s="85"/>
      <c r="D11" s="85"/>
      <c r="E11" s="85"/>
      <c r="F11" s="85"/>
      <c r="G11" s="85"/>
      <c r="H11" s="85"/>
      <c r="I11" s="85"/>
      <c r="J11" s="85"/>
      <c r="N11"/>
    </row>
    <row r="12" s="45" customFormat="1" spans="1:10">
      <c r="A12" s="4" t="s">
        <v>20</v>
      </c>
      <c r="B12" s="4" t="s">
        <v>21</v>
      </c>
      <c r="C12" s="4"/>
      <c r="D12" s="4" t="s">
        <v>22</v>
      </c>
      <c r="E12" s="51" t="s">
        <v>23</v>
      </c>
      <c r="F12" s="51"/>
      <c r="G12" s="51"/>
      <c r="H12" s="51"/>
      <c r="I12" s="4" t="s">
        <v>24</v>
      </c>
      <c r="J12" s="4" t="s">
        <v>25</v>
      </c>
    </row>
    <row r="13" s="45" customFormat="1" spans="1:10">
      <c r="A13" s="4"/>
      <c r="B13" s="4" t="s">
        <v>26</v>
      </c>
      <c r="C13" s="4"/>
      <c r="D13" s="4" t="s">
        <v>27</v>
      </c>
      <c r="E13" s="51" t="s">
        <v>28</v>
      </c>
      <c r="F13" s="51"/>
      <c r="G13" s="51"/>
      <c r="H13" s="51"/>
      <c r="I13" s="4" t="s">
        <v>29</v>
      </c>
      <c r="J13" s="4" t="s">
        <v>30</v>
      </c>
    </row>
    <row r="14" s="45" customFormat="1" spans="1:10">
      <c r="A14" s="4"/>
      <c r="B14" s="4"/>
      <c r="C14" s="4"/>
      <c r="D14" s="4"/>
      <c r="E14" s="51" t="s">
        <v>31</v>
      </c>
      <c r="F14" s="51"/>
      <c r="G14" s="51"/>
      <c r="H14" s="51"/>
      <c r="I14" s="4" t="s">
        <v>32</v>
      </c>
      <c r="J14" s="4" t="s">
        <v>33</v>
      </c>
    </row>
    <row r="15" s="45" customFormat="1" spans="1:10">
      <c r="A15" s="4"/>
      <c r="B15" s="4"/>
      <c r="C15" s="4"/>
      <c r="D15" s="4"/>
      <c r="E15" s="51" t="s">
        <v>34</v>
      </c>
      <c r="F15" s="51"/>
      <c r="G15" s="51"/>
      <c r="H15" s="51"/>
      <c r="I15" s="4" t="s">
        <v>35</v>
      </c>
      <c r="J15" s="4" t="s">
        <v>36</v>
      </c>
    </row>
    <row r="16" s="45" customFormat="1" spans="1:10">
      <c r="A16" s="4"/>
      <c r="B16" s="4"/>
      <c r="C16" s="4"/>
      <c r="D16" s="4"/>
      <c r="E16" s="51" t="s">
        <v>37</v>
      </c>
      <c r="F16" s="51"/>
      <c r="G16" s="51"/>
      <c r="H16" s="51"/>
      <c r="I16" s="4" t="s">
        <v>38</v>
      </c>
      <c r="J16" s="4" t="s">
        <v>39</v>
      </c>
    </row>
    <row r="17" s="45" customFormat="1" spans="1:10">
      <c r="A17" s="4"/>
      <c r="B17" s="4"/>
      <c r="C17" s="4"/>
      <c r="D17" s="4"/>
      <c r="E17" s="51" t="s">
        <v>40</v>
      </c>
      <c r="F17" s="51"/>
      <c r="G17" s="51"/>
      <c r="H17" s="51"/>
      <c r="I17" s="4" t="s">
        <v>41</v>
      </c>
      <c r="J17" s="4" t="s">
        <v>42</v>
      </c>
    </row>
    <row r="18" s="45" customFormat="1" spans="1:10">
      <c r="A18" s="4"/>
      <c r="B18" s="4"/>
      <c r="C18" s="4"/>
      <c r="D18" s="4"/>
      <c r="E18" s="51" t="s">
        <v>43</v>
      </c>
      <c r="F18" s="51"/>
      <c r="G18" s="51"/>
      <c r="H18" s="51"/>
      <c r="I18" s="18" t="s">
        <v>44</v>
      </c>
      <c r="J18" s="18" t="s">
        <v>45</v>
      </c>
    </row>
    <row r="19" s="45" customFormat="1" spans="1:10">
      <c r="A19" s="4"/>
      <c r="B19" s="4"/>
      <c r="C19" s="4"/>
      <c r="D19" s="4" t="s">
        <v>46</v>
      </c>
      <c r="E19" s="51" t="s">
        <v>47</v>
      </c>
      <c r="F19" s="51"/>
      <c r="G19" s="51"/>
      <c r="H19" s="51"/>
      <c r="I19" s="20" t="s">
        <v>48</v>
      </c>
      <c r="J19" s="20">
        <v>0.72</v>
      </c>
    </row>
    <row r="20" s="45" customFormat="1" spans="1:10">
      <c r="A20" s="4"/>
      <c r="B20" s="4"/>
      <c r="C20" s="4"/>
      <c r="D20" s="4"/>
      <c r="E20" s="51" t="s">
        <v>49</v>
      </c>
      <c r="F20" s="51"/>
      <c r="G20" s="51"/>
      <c r="H20" s="51"/>
      <c r="I20" s="20">
        <v>1</v>
      </c>
      <c r="J20" s="20">
        <v>1</v>
      </c>
    </row>
    <row r="21" s="45" customFormat="1" spans="1:10">
      <c r="A21" s="4"/>
      <c r="B21" s="4"/>
      <c r="C21" s="4"/>
      <c r="D21" s="4" t="s">
        <v>50</v>
      </c>
      <c r="E21" s="4" t="s">
        <v>51</v>
      </c>
      <c r="F21" s="4"/>
      <c r="G21" s="4"/>
      <c r="H21" s="4"/>
      <c r="I21" s="20">
        <v>1</v>
      </c>
      <c r="J21" s="20">
        <v>1</v>
      </c>
    </row>
    <row r="22" s="45" customFormat="1" spans="1:10">
      <c r="A22" s="4"/>
      <c r="B22" s="4"/>
      <c r="C22" s="4"/>
      <c r="D22" s="4" t="s">
        <v>52</v>
      </c>
      <c r="E22" s="4" t="s">
        <v>53</v>
      </c>
      <c r="F22" s="4"/>
      <c r="G22" s="4"/>
      <c r="H22" s="4"/>
      <c r="I22" s="20">
        <v>1</v>
      </c>
      <c r="J22" s="20">
        <v>1</v>
      </c>
    </row>
    <row r="23" s="45" customFormat="1" spans="1:10">
      <c r="A23" s="4"/>
      <c r="B23" s="4"/>
      <c r="C23" s="4"/>
      <c r="D23" s="4" t="s">
        <v>54</v>
      </c>
      <c r="E23" s="51" t="s">
        <v>55</v>
      </c>
      <c r="F23" s="51"/>
      <c r="G23" s="51"/>
      <c r="H23" s="51"/>
      <c r="I23" s="20">
        <v>1</v>
      </c>
      <c r="J23" s="20">
        <v>1</v>
      </c>
    </row>
    <row r="24" s="45" customFormat="1" spans="1:10">
      <c r="A24" s="4"/>
      <c r="B24" s="4"/>
      <c r="C24" s="4"/>
      <c r="D24" s="4" t="s">
        <v>56</v>
      </c>
      <c r="E24" s="51" t="s">
        <v>57</v>
      </c>
      <c r="F24" s="51"/>
      <c r="G24" s="51"/>
      <c r="H24" s="51"/>
      <c r="I24" s="4" t="s">
        <v>58</v>
      </c>
      <c r="J24" s="4"/>
    </row>
    <row r="25" s="45" customFormat="1" spans="1:10">
      <c r="A25" s="4"/>
      <c r="B25" s="4"/>
      <c r="C25" s="4"/>
      <c r="D25" s="4"/>
      <c r="E25" s="51" t="s">
        <v>59</v>
      </c>
      <c r="F25" s="51"/>
      <c r="G25" s="51"/>
      <c r="H25" s="51"/>
      <c r="I25" s="22" t="s">
        <v>60</v>
      </c>
      <c r="J25" s="22"/>
    </row>
    <row r="26" s="45" customFormat="1" spans="1:10">
      <c r="A26" s="4"/>
      <c r="B26" s="4"/>
      <c r="C26" s="4"/>
      <c r="D26" s="4"/>
      <c r="E26" s="51" t="s">
        <v>61</v>
      </c>
      <c r="F26" s="51"/>
      <c r="G26" s="51"/>
      <c r="H26" s="51"/>
      <c r="I26" s="22" t="s">
        <v>62</v>
      </c>
      <c r="J26" s="22"/>
    </row>
    <row r="27" s="45" customFormat="1" spans="1:10">
      <c r="A27" s="4"/>
      <c r="B27" s="4"/>
      <c r="C27" s="4"/>
      <c r="D27" s="4"/>
      <c r="E27" s="51" t="s">
        <v>63</v>
      </c>
      <c r="F27" s="51"/>
      <c r="G27" s="51"/>
      <c r="H27" s="51"/>
      <c r="I27" s="22" t="s">
        <v>64</v>
      </c>
      <c r="J27" s="22"/>
    </row>
    <row r="28" s="45" customFormat="1" spans="1:10">
      <c r="A28" s="4"/>
      <c r="B28" s="4" t="s">
        <v>65</v>
      </c>
      <c r="C28" s="4"/>
      <c r="D28" s="49" t="s">
        <v>66</v>
      </c>
      <c r="E28" s="29" t="s">
        <v>67</v>
      </c>
      <c r="F28" s="29"/>
      <c r="G28" s="29"/>
      <c r="H28" s="29"/>
      <c r="I28" s="24" t="s">
        <v>68</v>
      </c>
      <c r="J28" s="24"/>
    </row>
    <row r="29" s="45" customFormat="1" spans="1:10">
      <c r="A29" s="4"/>
      <c r="B29" s="4"/>
      <c r="C29" s="4"/>
      <c r="D29" s="4" t="s">
        <v>69</v>
      </c>
      <c r="E29" s="51" t="s">
        <v>70</v>
      </c>
      <c r="F29" s="51"/>
      <c r="G29" s="51"/>
      <c r="H29" s="51"/>
      <c r="I29" s="18" t="s">
        <v>71</v>
      </c>
      <c r="J29" s="18"/>
    </row>
    <row r="30" s="45" customFormat="1" spans="1:10">
      <c r="A30" s="4"/>
      <c r="B30" s="4"/>
      <c r="C30" s="4"/>
      <c r="D30" s="4"/>
      <c r="E30" s="51" t="s">
        <v>72</v>
      </c>
      <c r="F30" s="51"/>
      <c r="G30" s="51"/>
      <c r="H30" s="51"/>
      <c r="I30" s="4" t="s">
        <v>73</v>
      </c>
      <c r="J30" s="4"/>
    </row>
    <row r="31" s="45" customFormat="1" spans="1:10">
      <c r="A31" s="4"/>
      <c r="B31" s="4"/>
      <c r="C31" s="4"/>
      <c r="D31" s="4"/>
      <c r="E31" s="51" t="s">
        <v>74</v>
      </c>
      <c r="F31" s="51"/>
      <c r="G31" s="51"/>
      <c r="H31" s="51"/>
      <c r="I31" s="4" t="s">
        <v>75</v>
      </c>
      <c r="J31" s="20">
        <v>0.9</v>
      </c>
    </row>
    <row r="32" s="45" customFormat="1" spans="1:10">
      <c r="A32" s="4"/>
      <c r="B32" s="4"/>
      <c r="C32" s="4"/>
      <c r="D32" s="4" t="s">
        <v>76</v>
      </c>
      <c r="E32" s="51" t="s">
        <v>77</v>
      </c>
      <c r="F32" s="51"/>
      <c r="G32" s="51"/>
      <c r="H32" s="51"/>
      <c r="I32" s="4"/>
      <c r="J32" s="4"/>
    </row>
    <row r="33" s="45" customFormat="1" spans="1:10">
      <c r="A33" s="4"/>
      <c r="B33" s="4"/>
      <c r="C33" s="4"/>
      <c r="D33" s="49" t="s">
        <v>78</v>
      </c>
      <c r="E33" s="51" t="s">
        <v>79</v>
      </c>
      <c r="F33" s="51"/>
      <c r="G33" s="51"/>
      <c r="H33" s="51"/>
      <c r="I33" s="18" t="s">
        <v>80</v>
      </c>
      <c r="J33" s="18" t="s">
        <v>81</v>
      </c>
    </row>
    <row r="34" s="45" customFormat="1" ht="24" spans="1:10">
      <c r="A34" s="4"/>
      <c r="B34" s="4" t="s">
        <v>82</v>
      </c>
      <c r="C34" s="4"/>
      <c r="D34" s="4" t="s">
        <v>83</v>
      </c>
      <c r="E34" s="51" t="s">
        <v>84</v>
      </c>
      <c r="F34" s="51"/>
      <c r="G34" s="51"/>
      <c r="H34" s="51"/>
      <c r="I34" s="18" t="s">
        <v>85</v>
      </c>
      <c r="J34" s="19">
        <v>1</v>
      </c>
    </row>
    <row r="35" s="45" customFormat="1" spans="1:10">
      <c r="A35" s="91" t="s">
        <v>86</v>
      </c>
      <c r="B35" s="91"/>
      <c r="C35" s="91"/>
      <c r="D35" s="91"/>
      <c r="E35" s="91"/>
      <c r="F35" s="91"/>
      <c r="G35" s="91"/>
      <c r="H35" s="91"/>
      <c r="I35" s="91"/>
      <c r="J35" s="91"/>
    </row>
    <row r="36" s="45" customFormat="1" spans="1:10">
      <c r="A36" s="91"/>
      <c r="B36" s="91"/>
      <c r="C36" s="91"/>
      <c r="D36" s="91"/>
      <c r="E36" s="91"/>
      <c r="F36" s="91"/>
      <c r="G36" s="91"/>
      <c r="H36" s="91"/>
      <c r="I36" s="91"/>
      <c r="J36" s="91"/>
    </row>
  </sheetData>
  <mergeCells count="55">
    <mergeCell ref="E3:G3"/>
    <mergeCell ref="A4:C4"/>
    <mergeCell ref="D4:E4"/>
    <mergeCell ref="F4:G4"/>
    <mergeCell ref="H4:J4"/>
    <mergeCell ref="A5:C5"/>
    <mergeCell ref="D5:E5"/>
    <mergeCell ref="F5:G5"/>
    <mergeCell ref="H5:J5"/>
    <mergeCell ref="D6:E6"/>
    <mergeCell ref="F6:J6"/>
    <mergeCell ref="D7:E7"/>
    <mergeCell ref="F7:J7"/>
    <mergeCell ref="D8:E8"/>
    <mergeCell ref="F8:J8"/>
    <mergeCell ref="D9:E9"/>
    <mergeCell ref="F9:J9"/>
    <mergeCell ref="B10:J10"/>
    <mergeCell ref="B11:J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B34:C34"/>
    <mergeCell ref="E34:H34"/>
    <mergeCell ref="A10:A11"/>
    <mergeCell ref="A12:A34"/>
    <mergeCell ref="D13:D18"/>
    <mergeCell ref="D19:D20"/>
    <mergeCell ref="D24:D27"/>
    <mergeCell ref="D29:D31"/>
    <mergeCell ref="A6:C9"/>
    <mergeCell ref="A1:J2"/>
    <mergeCell ref="B13:C27"/>
    <mergeCell ref="B28:C33"/>
    <mergeCell ref="A35:J36"/>
  </mergeCells>
  <pageMargins left="0.7" right="0.7" top="0.75" bottom="0.75" header="0.3" footer="0.3"/>
  <pageSetup paperSize="9" scale="9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11" sqref="G11"/>
    </sheetView>
  </sheetViews>
  <sheetFormatPr defaultColWidth="9" defaultRowHeight="42" customHeight="1" outlineLevelCol="6"/>
  <cols>
    <col min="1" max="1" width="16.25" style="60" customWidth="1"/>
    <col min="2" max="2" width="20" style="60" customWidth="1"/>
    <col min="3" max="3" width="22.625" style="60" customWidth="1"/>
    <col min="4" max="4" width="18" style="60" customWidth="1"/>
    <col min="5" max="16384" width="9" style="60"/>
  </cols>
  <sheetData>
    <row r="1" s="60" customFormat="1" customHeight="1" spans="1:7">
      <c r="A1" s="62" t="s">
        <v>87</v>
      </c>
      <c r="B1" s="62"/>
      <c r="C1" s="62"/>
      <c r="D1" s="62"/>
      <c r="G1" s="63"/>
    </row>
    <row r="2" s="60" customFormat="1" customHeight="1" spans="1:4">
      <c r="A2" s="64" t="s">
        <v>2</v>
      </c>
      <c r="B2" s="65" t="s">
        <v>3</v>
      </c>
      <c r="C2" s="64" t="s">
        <v>88</v>
      </c>
      <c r="D2" s="64">
        <v>2064</v>
      </c>
    </row>
    <row r="3" s="60" customFormat="1" customHeight="1" spans="1:4">
      <c r="A3" s="64" t="s">
        <v>89</v>
      </c>
      <c r="B3" s="64" t="s">
        <v>90</v>
      </c>
      <c r="C3" s="64"/>
      <c r="D3" s="64" t="s">
        <v>91</v>
      </c>
    </row>
    <row r="4" s="60" customFormat="1" customHeight="1" spans="1:4">
      <c r="A4" s="66" t="s">
        <v>92</v>
      </c>
      <c r="B4" s="67"/>
      <c r="C4" s="67"/>
      <c r="D4" s="67"/>
    </row>
    <row r="5" s="60" customFormat="1" customHeight="1" spans="1:4">
      <c r="A5" s="68" t="s">
        <v>93</v>
      </c>
      <c r="B5" s="69" t="s">
        <v>94</v>
      </c>
      <c r="C5" s="69"/>
      <c r="D5" s="64">
        <v>18</v>
      </c>
    </row>
    <row r="6" s="60" customFormat="1" customHeight="1" spans="1:4">
      <c r="A6" s="66" t="s">
        <v>95</v>
      </c>
      <c r="B6" s="67"/>
      <c r="C6" s="67"/>
      <c r="D6" s="67"/>
    </row>
    <row r="7" s="60" customFormat="1" customHeight="1" spans="1:4">
      <c r="A7" s="68" t="s">
        <v>96</v>
      </c>
      <c r="B7" s="69" t="s">
        <v>97</v>
      </c>
      <c r="C7" s="69"/>
      <c r="D7" s="68">
        <v>8</v>
      </c>
    </row>
    <row r="8" s="60" customFormat="1" customHeight="1" spans="1:4">
      <c r="A8" s="68" t="s">
        <v>98</v>
      </c>
      <c r="B8" s="69" t="s">
        <v>99</v>
      </c>
      <c r="C8" s="69"/>
      <c r="D8" s="68">
        <v>9</v>
      </c>
    </row>
    <row r="9" s="60" customFormat="1" customHeight="1" spans="1:4">
      <c r="A9" s="66" t="s">
        <v>100</v>
      </c>
      <c r="B9" s="67"/>
      <c r="C9" s="67"/>
      <c r="D9" s="67"/>
    </row>
    <row r="10" s="60" customFormat="1" customHeight="1" spans="1:4">
      <c r="A10" s="68" t="s">
        <v>101</v>
      </c>
      <c r="B10" s="69" t="s">
        <v>102</v>
      </c>
      <c r="C10" s="69"/>
      <c r="D10" s="68">
        <v>9</v>
      </c>
    </row>
    <row r="11" s="60" customFormat="1" customHeight="1" spans="1:4">
      <c r="A11" s="68" t="s">
        <v>103</v>
      </c>
      <c r="B11" s="69" t="s">
        <v>104</v>
      </c>
      <c r="C11" s="69"/>
      <c r="D11" s="68">
        <v>9</v>
      </c>
    </row>
    <row r="12" s="60" customFormat="1" customHeight="1" spans="1:4">
      <c r="A12" s="66" t="s">
        <v>105</v>
      </c>
      <c r="B12" s="67"/>
      <c r="C12" s="67"/>
      <c r="D12" s="67"/>
    </row>
    <row r="13" s="60" customFormat="1" customHeight="1" spans="1:4">
      <c r="A13" s="68" t="s">
        <v>106</v>
      </c>
      <c r="B13" s="69" t="s">
        <v>107</v>
      </c>
      <c r="C13" s="69"/>
      <c r="D13" s="68">
        <v>9</v>
      </c>
    </row>
    <row r="14" s="60" customFormat="1" customHeight="1" spans="1:4">
      <c r="A14" s="68" t="s">
        <v>108</v>
      </c>
      <c r="B14" s="70" t="s">
        <v>109</v>
      </c>
      <c r="C14" s="71"/>
      <c r="D14" s="68">
        <v>8</v>
      </c>
    </row>
    <row r="15" s="60" customFormat="1" customHeight="1" spans="1:4">
      <c r="A15" s="72" t="s">
        <v>110</v>
      </c>
      <c r="B15" s="73"/>
      <c r="C15" s="73"/>
      <c r="D15" s="74"/>
    </row>
    <row r="16" s="60" customFormat="1" customHeight="1" spans="1:4">
      <c r="A16" s="68" t="s">
        <v>111</v>
      </c>
      <c r="B16" s="70" t="s">
        <v>112</v>
      </c>
      <c r="C16" s="71"/>
      <c r="D16" s="68">
        <v>8</v>
      </c>
    </row>
    <row r="17" s="60" customFormat="1" customHeight="1" spans="1:4">
      <c r="A17" s="68" t="s">
        <v>113</v>
      </c>
      <c r="B17" s="70" t="s">
        <v>114</v>
      </c>
      <c r="C17" s="71"/>
      <c r="D17" s="68">
        <v>9</v>
      </c>
    </row>
    <row r="18" s="61" customFormat="1" customHeight="1" spans="1:4">
      <c r="A18" s="75" t="s">
        <v>115</v>
      </c>
      <c r="B18" s="75"/>
      <c r="C18" s="75"/>
      <c r="D18" s="75">
        <v>87</v>
      </c>
    </row>
    <row r="19" s="60" customFormat="1" customHeight="1" spans="1:4">
      <c r="A19" s="75" t="s">
        <v>116</v>
      </c>
      <c r="B19" s="76" t="s">
        <v>117</v>
      </c>
      <c r="C19" s="77"/>
      <c r="D19" s="78"/>
    </row>
    <row r="20" s="60" customFormat="1" customHeight="1" spans="1:4">
      <c r="A20" s="64" t="s">
        <v>118</v>
      </c>
      <c r="B20" s="72" t="s">
        <v>119</v>
      </c>
      <c r="C20" s="79"/>
      <c r="D20" s="80"/>
    </row>
    <row r="21" s="60" customFormat="1" customHeight="1" spans="1:4">
      <c r="A21" s="64" t="s">
        <v>120</v>
      </c>
      <c r="B21" s="81" t="s">
        <v>121</v>
      </c>
      <c r="C21" s="79"/>
      <c r="D21" s="80"/>
    </row>
    <row r="22" s="60" customFormat="1" customHeight="1" spans="1:4">
      <c r="A22" s="64" t="s">
        <v>122</v>
      </c>
      <c r="B22" s="82" t="s">
        <v>123</v>
      </c>
      <c r="C22" s="83"/>
      <c r="D22" s="84"/>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J28" sqref="J28:J34"/>
    </sheetView>
  </sheetViews>
  <sheetFormatPr defaultColWidth="9" defaultRowHeight="14.25"/>
  <cols>
    <col min="1" max="1" width="7.125" style="45" customWidth="1"/>
    <col min="2" max="2" width="9" style="45"/>
    <col min="3" max="3" width="1.5" style="45" customWidth="1"/>
    <col min="4" max="4" width="12.75" style="45" customWidth="1"/>
    <col min="5" max="7" width="9" style="45"/>
    <col min="8" max="8" width="6.5" style="45" customWidth="1"/>
    <col min="9" max="9" width="17.75" style="45" customWidth="1"/>
    <col min="10" max="10" width="11.375" style="45" customWidth="1"/>
    <col min="11" max="13" width="9" style="45"/>
    <col min="14" max="14" width="89.25" style="45" customWidth="1"/>
    <col min="15" max="16384" width="9" style="45"/>
  </cols>
  <sheetData>
    <row r="1" s="45" customFormat="1" spans="1:10">
      <c r="A1" s="46" t="s">
        <v>0</v>
      </c>
      <c r="B1" s="46"/>
      <c r="C1" s="46"/>
      <c r="D1" s="46"/>
      <c r="E1" s="46"/>
      <c r="F1" s="46"/>
      <c r="G1" s="46"/>
      <c r="H1" s="46"/>
      <c r="I1" s="46"/>
      <c r="J1" s="46"/>
    </row>
    <row r="2" s="45" customFormat="1" spans="1:10">
      <c r="A2" s="46"/>
      <c r="B2" s="46"/>
      <c r="C2" s="46"/>
      <c r="D2" s="46"/>
      <c r="E2" s="46"/>
      <c r="F2" s="46"/>
      <c r="G2" s="46"/>
      <c r="H2" s="46"/>
      <c r="I2" s="46"/>
      <c r="J2" s="46"/>
    </row>
    <row r="3" s="45" customFormat="1" spans="1:9">
      <c r="A3" s="47"/>
      <c r="B3" s="47"/>
      <c r="C3" s="47"/>
      <c r="D3" s="47"/>
      <c r="E3" s="48" t="s">
        <v>1</v>
      </c>
      <c r="F3" s="48"/>
      <c r="G3" s="48"/>
      <c r="H3" s="47"/>
      <c r="I3" s="47"/>
    </row>
    <row r="4" s="45" customFormat="1" ht="26" customHeight="1" spans="1:10">
      <c r="A4" s="4" t="s">
        <v>2</v>
      </c>
      <c r="B4" s="4"/>
      <c r="C4" s="4"/>
      <c r="D4" s="4" t="s">
        <v>3</v>
      </c>
      <c r="E4" s="4"/>
      <c r="F4" s="4" t="s">
        <v>4</v>
      </c>
      <c r="G4" s="4"/>
      <c r="H4" s="49" t="s">
        <v>5</v>
      </c>
      <c r="I4" s="49"/>
      <c r="J4" s="49"/>
    </row>
    <row r="5" s="45" customFormat="1" ht="35" customHeight="1" spans="1:10">
      <c r="A5" s="4" t="s">
        <v>6</v>
      </c>
      <c r="B5" s="4"/>
      <c r="C5" s="4"/>
      <c r="D5" s="4" t="s">
        <v>7</v>
      </c>
      <c r="E5" s="4"/>
      <c r="F5" s="4" t="s">
        <v>8</v>
      </c>
      <c r="G5" s="4"/>
      <c r="H5" s="4" t="s">
        <v>9</v>
      </c>
      <c r="I5" s="4"/>
      <c r="J5" s="4"/>
    </row>
    <row r="6" s="45" customFormat="1" spans="1:10">
      <c r="A6" s="4" t="s">
        <v>10</v>
      </c>
      <c r="B6" s="50"/>
      <c r="C6" s="50"/>
      <c r="D6" s="51" t="s">
        <v>11</v>
      </c>
      <c r="E6" s="51"/>
      <c r="F6" s="4">
        <v>2064</v>
      </c>
      <c r="G6" s="4"/>
      <c r="H6" s="4"/>
      <c r="I6" s="4"/>
      <c r="J6" s="4"/>
    </row>
    <row r="7" s="45" customFormat="1" spans="1:10">
      <c r="A7" s="50"/>
      <c r="B7" s="50"/>
      <c r="C7" s="50"/>
      <c r="D7" s="52" t="s">
        <v>12</v>
      </c>
      <c r="E7" s="52"/>
      <c r="F7" s="4" t="s">
        <v>13</v>
      </c>
      <c r="G7" s="4"/>
      <c r="H7" s="4"/>
      <c r="I7" s="4"/>
      <c r="J7" s="4"/>
    </row>
    <row r="8" s="45" customFormat="1" spans="1:10">
      <c r="A8" s="50"/>
      <c r="B8" s="50"/>
      <c r="C8" s="50"/>
      <c r="D8" s="51" t="s">
        <v>14</v>
      </c>
      <c r="E8" s="51"/>
      <c r="F8" s="4" t="s">
        <v>16</v>
      </c>
      <c r="G8" s="4"/>
      <c r="H8" s="4"/>
      <c r="I8" s="4"/>
      <c r="J8" s="4"/>
    </row>
    <row r="9" s="45" customFormat="1" spans="1:10">
      <c r="A9" s="50"/>
      <c r="B9" s="50"/>
      <c r="C9" s="50"/>
      <c r="D9" s="51" t="s">
        <v>15</v>
      </c>
      <c r="E9" s="51"/>
      <c r="F9" s="4" t="s">
        <v>124</v>
      </c>
      <c r="G9" s="4"/>
      <c r="H9" s="4"/>
      <c r="I9" s="4"/>
      <c r="J9" s="4"/>
    </row>
    <row r="10" s="45" customFormat="1" spans="1:10">
      <c r="A10" s="4" t="s">
        <v>17</v>
      </c>
      <c r="B10" s="4" t="s">
        <v>18</v>
      </c>
      <c r="C10" s="4"/>
      <c r="D10" s="4"/>
      <c r="E10" s="4"/>
      <c r="F10" s="4"/>
      <c r="G10" s="4"/>
      <c r="H10" s="4"/>
      <c r="I10" s="4"/>
      <c r="J10" s="4"/>
    </row>
    <row r="11" s="45" customFormat="1" ht="39" customHeight="1" spans="1:14">
      <c r="A11" s="4"/>
      <c r="B11" s="4" t="s">
        <v>19</v>
      </c>
      <c r="C11" s="4"/>
      <c r="D11" s="4"/>
      <c r="E11" s="4"/>
      <c r="F11" s="4"/>
      <c r="G11" s="4"/>
      <c r="H11" s="4"/>
      <c r="I11" s="4"/>
      <c r="J11" s="4"/>
      <c r="N11" t="s">
        <v>125</v>
      </c>
    </row>
    <row r="12" s="45" customFormat="1" spans="1:10">
      <c r="A12" s="53" t="s">
        <v>20</v>
      </c>
      <c r="B12" s="53" t="s">
        <v>21</v>
      </c>
      <c r="C12" s="53"/>
      <c r="D12" s="53" t="s">
        <v>22</v>
      </c>
      <c r="E12" s="54" t="s">
        <v>23</v>
      </c>
      <c r="F12" s="54"/>
      <c r="G12" s="54"/>
      <c r="H12" s="54"/>
      <c r="I12" s="53" t="s">
        <v>24</v>
      </c>
      <c r="J12" s="53" t="s">
        <v>25</v>
      </c>
    </row>
    <row r="13" s="45" customFormat="1" spans="1:10">
      <c r="A13" s="4"/>
      <c r="B13" s="4" t="s">
        <v>26</v>
      </c>
      <c r="C13" s="4"/>
      <c r="D13" s="4" t="s">
        <v>27</v>
      </c>
      <c r="E13" s="51" t="s">
        <v>28</v>
      </c>
      <c r="F13" s="51"/>
      <c r="G13" s="51"/>
      <c r="H13" s="51"/>
      <c r="I13" s="4" t="s">
        <v>29</v>
      </c>
      <c r="J13" s="4" t="s">
        <v>30</v>
      </c>
    </row>
    <row r="14" s="45" customFormat="1" spans="1:10">
      <c r="A14" s="4"/>
      <c r="B14" s="4"/>
      <c r="C14" s="4"/>
      <c r="D14" s="4"/>
      <c r="E14" s="51" t="s">
        <v>31</v>
      </c>
      <c r="F14" s="51"/>
      <c r="G14" s="51"/>
      <c r="H14" s="51"/>
      <c r="I14" s="4" t="s">
        <v>32</v>
      </c>
      <c r="J14" s="4" t="s">
        <v>33</v>
      </c>
    </row>
    <row r="15" s="45" customFormat="1" spans="1:10">
      <c r="A15" s="4"/>
      <c r="B15" s="4"/>
      <c r="C15" s="4"/>
      <c r="D15" s="4"/>
      <c r="E15" s="51" t="s">
        <v>34</v>
      </c>
      <c r="F15" s="51"/>
      <c r="G15" s="51"/>
      <c r="H15" s="51"/>
      <c r="I15" s="4" t="s">
        <v>35</v>
      </c>
      <c r="J15" s="4" t="s">
        <v>36</v>
      </c>
    </row>
    <row r="16" s="45" customFormat="1" spans="1:10">
      <c r="A16" s="4"/>
      <c r="B16" s="4"/>
      <c r="C16" s="4"/>
      <c r="D16" s="4"/>
      <c r="E16" s="51" t="s">
        <v>37</v>
      </c>
      <c r="F16" s="51"/>
      <c r="G16" s="51"/>
      <c r="H16" s="51"/>
      <c r="I16" s="4" t="s">
        <v>38</v>
      </c>
      <c r="J16" s="4" t="s">
        <v>39</v>
      </c>
    </row>
    <row r="17" s="45" customFormat="1" spans="1:10">
      <c r="A17" s="4"/>
      <c r="B17" s="4"/>
      <c r="C17" s="4"/>
      <c r="D17" s="4"/>
      <c r="E17" s="51" t="s">
        <v>40</v>
      </c>
      <c r="F17" s="51"/>
      <c r="G17" s="51"/>
      <c r="H17" s="51"/>
      <c r="I17" s="4" t="s">
        <v>41</v>
      </c>
      <c r="J17" s="4" t="s">
        <v>42</v>
      </c>
    </row>
    <row r="18" s="45" customFormat="1" spans="1:10">
      <c r="A18" s="4"/>
      <c r="B18" s="4"/>
      <c r="C18" s="4"/>
      <c r="D18" s="4"/>
      <c r="E18" s="51" t="s">
        <v>43</v>
      </c>
      <c r="F18" s="51"/>
      <c r="G18" s="51"/>
      <c r="H18" s="51"/>
      <c r="I18" s="18" t="s">
        <v>44</v>
      </c>
      <c r="J18" s="18" t="s">
        <v>45</v>
      </c>
    </row>
    <row r="19" s="45" customFormat="1" spans="1:10">
      <c r="A19" s="4"/>
      <c r="B19" s="4"/>
      <c r="C19" s="4"/>
      <c r="D19" s="4" t="s">
        <v>46</v>
      </c>
      <c r="E19" s="51" t="s">
        <v>47</v>
      </c>
      <c r="F19" s="51"/>
      <c r="G19" s="51"/>
      <c r="H19" s="51"/>
      <c r="I19" s="20" t="s">
        <v>48</v>
      </c>
      <c r="J19" s="20">
        <v>0.72</v>
      </c>
    </row>
    <row r="20" s="45" customFormat="1" spans="1:10">
      <c r="A20" s="4"/>
      <c r="B20" s="4"/>
      <c r="C20" s="4"/>
      <c r="D20" s="4"/>
      <c r="E20" s="51" t="s">
        <v>49</v>
      </c>
      <c r="F20" s="51"/>
      <c r="G20" s="51"/>
      <c r="H20" s="51"/>
      <c r="I20" s="20">
        <v>1</v>
      </c>
      <c r="J20" s="20">
        <v>1</v>
      </c>
    </row>
    <row r="21" s="45" customFormat="1" spans="1:10">
      <c r="A21" s="4"/>
      <c r="B21" s="4"/>
      <c r="C21" s="4"/>
      <c r="D21" s="4" t="s">
        <v>50</v>
      </c>
      <c r="E21" s="55" t="s">
        <v>51</v>
      </c>
      <c r="F21" s="56"/>
      <c r="G21" s="56"/>
      <c r="H21" s="57"/>
      <c r="I21" s="20">
        <v>1</v>
      </c>
      <c r="J21" s="20">
        <v>1</v>
      </c>
    </row>
    <row r="22" s="45" customFormat="1" spans="1:10">
      <c r="A22" s="4"/>
      <c r="B22" s="4"/>
      <c r="C22" s="4"/>
      <c r="D22" s="4" t="s">
        <v>52</v>
      </c>
      <c r="E22" s="55" t="s">
        <v>53</v>
      </c>
      <c r="F22" s="56"/>
      <c r="G22" s="56"/>
      <c r="H22" s="57"/>
      <c r="I22" s="20">
        <v>1</v>
      </c>
      <c r="J22" s="20">
        <v>1</v>
      </c>
    </row>
    <row r="23" s="45" customFormat="1" spans="1:10">
      <c r="A23" s="4"/>
      <c r="B23" s="4"/>
      <c r="C23" s="4"/>
      <c r="D23" s="4" t="s">
        <v>54</v>
      </c>
      <c r="E23" s="51" t="s">
        <v>55</v>
      </c>
      <c r="F23" s="51"/>
      <c r="G23" s="51"/>
      <c r="H23" s="51"/>
      <c r="I23" s="20">
        <v>1</v>
      </c>
      <c r="J23" s="20">
        <v>1</v>
      </c>
    </row>
    <row r="24" s="45" customFormat="1" spans="1:10">
      <c r="A24" s="4"/>
      <c r="B24" s="4"/>
      <c r="C24" s="4"/>
      <c r="D24" s="4" t="s">
        <v>56</v>
      </c>
      <c r="E24" s="51" t="s">
        <v>57</v>
      </c>
      <c r="F24" s="51"/>
      <c r="G24" s="51"/>
      <c r="H24" s="51"/>
      <c r="I24" s="4" t="s">
        <v>58</v>
      </c>
      <c r="J24" s="4"/>
    </row>
    <row r="25" s="45" customFormat="1" spans="1:10">
      <c r="A25" s="4"/>
      <c r="B25" s="4"/>
      <c r="C25" s="4"/>
      <c r="D25" s="4"/>
      <c r="E25" s="51" t="s">
        <v>59</v>
      </c>
      <c r="F25" s="51"/>
      <c r="G25" s="51"/>
      <c r="H25" s="51"/>
      <c r="I25" s="22" t="s">
        <v>60</v>
      </c>
      <c r="J25" s="22"/>
    </row>
    <row r="26" s="45" customFormat="1" spans="1:10">
      <c r="A26" s="4"/>
      <c r="B26" s="4"/>
      <c r="C26" s="4"/>
      <c r="D26" s="4"/>
      <c r="E26" s="51" t="s">
        <v>61</v>
      </c>
      <c r="F26" s="51"/>
      <c r="G26" s="51"/>
      <c r="H26" s="51"/>
      <c r="I26" s="22" t="s">
        <v>62</v>
      </c>
      <c r="J26" s="22"/>
    </row>
    <row r="27" s="45" customFormat="1" spans="1:10">
      <c r="A27" s="4"/>
      <c r="B27" s="4"/>
      <c r="C27" s="4"/>
      <c r="D27" s="4"/>
      <c r="E27" s="51" t="s">
        <v>63</v>
      </c>
      <c r="F27" s="51"/>
      <c r="G27" s="51"/>
      <c r="H27" s="51"/>
      <c r="I27" s="22" t="s">
        <v>64</v>
      </c>
      <c r="J27" s="22"/>
    </row>
    <row r="28" s="45" customFormat="1" spans="1:10">
      <c r="A28" s="4"/>
      <c r="B28" s="4" t="s">
        <v>65</v>
      </c>
      <c r="C28" s="4"/>
      <c r="D28" s="49" t="s">
        <v>66</v>
      </c>
      <c r="E28" s="29" t="s">
        <v>67</v>
      </c>
      <c r="F28" s="29"/>
      <c r="G28" s="29"/>
      <c r="H28" s="29"/>
      <c r="I28" s="24" t="s">
        <v>68</v>
      </c>
      <c r="J28" s="24"/>
    </row>
    <row r="29" s="45" customFormat="1" spans="1:10">
      <c r="A29" s="4"/>
      <c r="B29" s="4"/>
      <c r="C29" s="4"/>
      <c r="D29" s="4" t="s">
        <v>69</v>
      </c>
      <c r="E29" s="51" t="s">
        <v>70</v>
      </c>
      <c r="F29" s="51"/>
      <c r="G29" s="51"/>
      <c r="H29" s="51"/>
      <c r="I29" s="18" t="s">
        <v>71</v>
      </c>
      <c r="J29" s="18"/>
    </row>
    <row r="30" s="45" customFormat="1" spans="1:10">
      <c r="A30" s="4"/>
      <c r="B30" s="4"/>
      <c r="C30" s="4"/>
      <c r="D30" s="4"/>
      <c r="E30" s="51" t="s">
        <v>72</v>
      </c>
      <c r="F30" s="51"/>
      <c r="G30" s="51"/>
      <c r="H30" s="51"/>
      <c r="I30" s="4" t="s">
        <v>73</v>
      </c>
      <c r="J30" s="4"/>
    </row>
    <row r="31" s="45" customFormat="1" spans="1:10">
      <c r="A31" s="4"/>
      <c r="B31" s="4"/>
      <c r="C31" s="4"/>
      <c r="D31" s="4"/>
      <c r="E31" s="51" t="s">
        <v>74</v>
      </c>
      <c r="F31" s="51"/>
      <c r="G31" s="51"/>
      <c r="H31" s="51"/>
      <c r="I31" s="4" t="s">
        <v>75</v>
      </c>
      <c r="J31" s="20">
        <v>0.9</v>
      </c>
    </row>
    <row r="32" s="45" customFormat="1" spans="1:10">
      <c r="A32" s="4"/>
      <c r="B32" s="4"/>
      <c r="C32" s="4"/>
      <c r="D32" s="4" t="s">
        <v>76</v>
      </c>
      <c r="E32" s="51" t="s">
        <v>77</v>
      </c>
      <c r="F32" s="51"/>
      <c r="G32" s="51"/>
      <c r="H32" s="51"/>
      <c r="I32" s="4"/>
      <c r="J32" s="4"/>
    </row>
    <row r="33" s="45" customFormat="1" spans="1:10">
      <c r="A33" s="4"/>
      <c r="B33" s="4"/>
      <c r="C33" s="4"/>
      <c r="D33" s="49" t="s">
        <v>78</v>
      </c>
      <c r="E33" s="51" t="s">
        <v>79</v>
      </c>
      <c r="F33" s="51"/>
      <c r="G33" s="51"/>
      <c r="H33" s="51"/>
      <c r="I33" s="18" t="s">
        <v>80</v>
      </c>
      <c r="J33" s="18" t="s">
        <v>81</v>
      </c>
    </row>
    <row r="34" s="45" customFormat="1" ht="24" spans="1:10">
      <c r="A34" s="4"/>
      <c r="B34" s="4" t="s">
        <v>82</v>
      </c>
      <c r="C34" s="4"/>
      <c r="D34" s="4" t="s">
        <v>83</v>
      </c>
      <c r="E34" s="51" t="s">
        <v>84</v>
      </c>
      <c r="F34" s="51"/>
      <c r="G34" s="51"/>
      <c r="H34" s="51"/>
      <c r="I34" s="18" t="s">
        <v>85</v>
      </c>
      <c r="J34" s="19">
        <v>1</v>
      </c>
    </row>
    <row r="35" s="45" customFormat="1" spans="1:9">
      <c r="A35" s="58" t="s">
        <v>86</v>
      </c>
      <c r="B35" s="58"/>
      <c r="C35" s="58"/>
      <c r="D35" s="58"/>
      <c r="E35" s="58"/>
      <c r="F35" s="58"/>
      <c r="G35" s="58"/>
      <c r="H35" s="58"/>
      <c r="I35" s="58"/>
    </row>
    <row r="36" s="45" customFormat="1" spans="1:9">
      <c r="A36" s="59" t="s">
        <v>126</v>
      </c>
      <c r="B36" s="59"/>
      <c r="C36" s="59"/>
      <c r="D36" s="59"/>
      <c r="E36" s="59"/>
      <c r="F36" s="59"/>
      <c r="G36" s="59"/>
      <c r="H36" s="59"/>
      <c r="I36" s="59"/>
    </row>
  </sheetData>
  <mergeCells count="56">
    <mergeCell ref="E3:G3"/>
    <mergeCell ref="A4:C4"/>
    <mergeCell ref="D4:E4"/>
    <mergeCell ref="F4:G4"/>
    <mergeCell ref="H4:J4"/>
    <mergeCell ref="A5:C5"/>
    <mergeCell ref="D5:E5"/>
    <mergeCell ref="F5:G5"/>
    <mergeCell ref="H5:J5"/>
    <mergeCell ref="D6:E6"/>
    <mergeCell ref="F6:J6"/>
    <mergeCell ref="D7:E7"/>
    <mergeCell ref="F7:J7"/>
    <mergeCell ref="D8:E8"/>
    <mergeCell ref="F8:J8"/>
    <mergeCell ref="D9:E9"/>
    <mergeCell ref="F9:J9"/>
    <mergeCell ref="B10:J10"/>
    <mergeCell ref="B11:J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B34:C34"/>
    <mergeCell ref="E34:H34"/>
    <mergeCell ref="A35:I35"/>
    <mergeCell ref="A36:I36"/>
    <mergeCell ref="A10:A11"/>
    <mergeCell ref="A12:A34"/>
    <mergeCell ref="D13:D18"/>
    <mergeCell ref="D19:D20"/>
    <mergeCell ref="D24:D27"/>
    <mergeCell ref="D29:D31"/>
    <mergeCell ref="A6:C9"/>
    <mergeCell ref="A1:J2"/>
    <mergeCell ref="B13:C27"/>
    <mergeCell ref="B28:C3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27" sqref="B27:B32"/>
    </sheetView>
  </sheetViews>
  <sheetFormatPr defaultColWidth="9" defaultRowHeight="13.5"/>
  <cols>
    <col min="1" max="1" width="2.9" customWidth="1"/>
    <col min="2" max="2" width="6.94166666666667" customWidth="1"/>
    <col min="3" max="3" width="12.0666666666667" customWidth="1"/>
    <col min="4" max="4" width="31.25" customWidth="1"/>
    <col min="5" max="5" width="10.9916666666667" customWidth="1"/>
    <col min="6" max="6" width="8.89166666666667" customWidth="1"/>
    <col min="7" max="7" width="8.7" customWidth="1"/>
    <col min="8" max="8" width="6.95" customWidth="1"/>
    <col min="9" max="9" width="19.875" customWidth="1"/>
    <col min="10" max="10" width="15.875" customWidth="1"/>
  </cols>
  <sheetData>
    <row r="1" ht="30" customHeight="1" spans="1:10">
      <c r="A1" s="1" t="s">
        <v>127</v>
      </c>
      <c r="B1" s="1"/>
      <c r="C1" s="1"/>
      <c r="D1" s="1"/>
      <c r="E1" s="1"/>
      <c r="F1" s="1"/>
      <c r="G1" s="1"/>
      <c r="H1" s="1"/>
      <c r="I1" s="1"/>
      <c r="J1" s="1"/>
    </row>
    <row r="2" ht="20.1" customHeight="1" spans="1:10">
      <c r="A2" s="1"/>
      <c r="B2" s="1"/>
      <c r="C2" s="1"/>
      <c r="D2" s="1"/>
      <c r="E2" s="1"/>
      <c r="F2" s="1"/>
      <c r="G2" s="1"/>
      <c r="H2" s="1"/>
      <c r="I2" s="1"/>
      <c r="J2" s="1"/>
    </row>
    <row r="3" ht="45" customHeight="1" spans="1:10">
      <c r="A3" s="5" t="s">
        <v>2</v>
      </c>
      <c r="B3" s="5"/>
      <c r="C3" s="5"/>
      <c r="D3" s="28" t="s">
        <v>3</v>
      </c>
      <c r="E3" s="28"/>
      <c r="F3" s="5" t="s">
        <v>128</v>
      </c>
      <c r="G3" s="5"/>
      <c r="H3" s="5" t="s">
        <v>5</v>
      </c>
      <c r="I3" s="5"/>
      <c r="J3" s="5"/>
    </row>
    <row r="4" ht="18.75" customHeight="1" spans="1:10">
      <c r="A4" s="5" t="s">
        <v>6</v>
      </c>
      <c r="B4" s="5"/>
      <c r="C4" s="5"/>
      <c r="D4" s="5" t="s">
        <v>7</v>
      </c>
      <c r="E4" s="5"/>
      <c r="F4" s="5" t="s">
        <v>8</v>
      </c>
      <c r="G4" s="5"/>
      <c r="H4" s="5" t="s">
        <v>9</v>
      </c>
      <c r="I4" s="5"/>
      <c r="J4" s="5"/>
    </row>
    <row r="5" ht="31" customHeight="1" spans="1:10">
      <c r="A5" s="28" t="s">
        <v>129</v>
      </c>
      <c r="B5" s="28"/>
      <c r="C5" s="28"/>
      <c r="D5" s="5" t="s">
        <v>130</v>
      </c>
      <c r="E5" s="5"/>
      <c r="F5" s="5"/>
      <c r="G5" s="5"/>
      <c r="H5" s="28" t="s">
        <v>131</v>
      </c>
      <c r="I5" s="41" t="s">
        <v>132</v>
      </c>
      <c r="J5" s="28" t="s">
        <v>133</v>
      </c>
    </row>
    <row r="6" ht="18.75" customHeight="1" spans="1:10">
      <c r="A6" s="28"/>
      <c r="B6" s="28"/>
      <c r="C6" s="28"/>
      <c r="D6" s="29" t="s">
        <v>11</v>
      </c>
      <c r="E6" s="29"/>
      <c r="F6" s="29"/>
      <c r="G6" s="29"/>
      <c r="H6" s="23"/>
      <c r="I6" s="23"/>
      <c r="J6" s="42"/>
    </row>
    <row r="7" ht="18.75" customHeight="1" spans="1:10">
      <c r="A7" s="28"/>
      <c r="B7" s="28"/>
      <c r="C7" s="28"/>
      <c r="D7" s="29" t="s">
        <v>134</v>
      </c>
      <c r="E7" s="29"/>
      <c r="F7" s="29"/>
      <c r="G7" s="29"/>
      <c r="H7" s="23"/>
      <c r="I7" s="23"/>
      <c r="J7" s="42"/>
    </row>
    <row r="8" ht="18.75" customHeight="1" spans="1:10">
      <c r="A8" s="28"/>
      <c r="B8" s="28"/>
      <c r="C8" s="28"/>
      <c r="D8" s="30" t="s">
        <v>135</v>
      </c>
      <c r="E8" s="30"/>
      <c r="F8" s="30"/>
      <c r="G8" s="30"/>
      <c r="H8" s="23"/>
      <c r="I8" s="23"/>
      <c r="J8" s="42"/>
    </row>
    <row r="9" ht="18.75" customHeight="1" spans="1:10">
      <c r="A9" s="28"/>
      <c r="B9" s="28"/>
      <c r="C9" s="28"/>
      <c r="D9" s="30" t="s">
        <v>136</v>
      </c>
      <c r="E9" s="30"/>
      <c r="F9" s="30"/>
      <c r="G9" s="30"/>
      <c r="H9" s="23"/>
      <c r="I9" s="23"/>
      <c r="J9" s="42"/>
    </row>
    <row r="10" ht="95.25" customHeight="1" spans="1:10">
      <c r="A10" s="31" t="s">
        <v>137</v>
      </c>
      <c r="B10" s="5" t="s">
        <v>19</v>
      </c>
      <c r="C10" s="5"/>
      <c r="D10" s="5"/>
      <c r="E10" s="5"/>
      <c r="F10" s="5"/>
      <c r="G10" s="5"/>
      <c r="H10" s="5"/>
      <c r="I10" s="5"/>
      <c r="J10" s="5"/>
    </row>
    <row r="11" ht="35" customHeight="1" spans="1:10">
      <c r="A11" s="32" t="s">
        <v>138</v>
      </c>
      <c r="B11" s="28" t="s">
        <v>21</v>
      </c>
      <c r="C11" s="5" t="s">
        <v>22</v>
      </c>
      <c r="D11" s="28" t="s">
        <v>23</v>
      </c>
      <c r="E11" s="28" t="s">
        <v>139</v>
      </c>
      <c r="F11" s="28" t="s">
        <v>140</v>
      </c>
      <c r="G11" s="28" t="s">
        <v>141</v>
      </c>
      <c r="H11" s="33" t="s">
        <v>142</v>
      </c>
      <c r="I11" s="43"/>
      <c r="J11" s="5" t="s">
        <v>143</v>
      </c>
    </row>
    <row r="12" ht="29" customHeight="1" spans="1:10">
      <c r="A12" s="34"/>
      <c r="B12" s="32" t="s">
        <v>144</v>
      </c>
      <c r="C12" s="35" t="s">
        <v>27</v>
      </c>
      <c r="D12" s="6" t="s">
        <v>28</v>
      </c>
      <c r="E12" s="4" t="s">
        <v>29</v>
      </c>
      <c r="F12" s="4" t="s">
        <v>30</v>
      </c>
      <c r="G12" s="4" t="s">
        <v>29</v>
      </c>
      <c r="H12" s="12" t="s">
        <v>145</v>
      </c>
      <c r="I12" s="14"/>
      <c r="J12" s="42"/>
    </row>
    <row r="13" ht="28" customHeight="1" spans="1:10">
      <c r="A13" s="34"/>
      <c r="B13" s="34"/>
      <c r="C13" s="36"/>
      <c r="D13" s="6" t="s">
        <v>31</v>
      </c>
      <c r="E13" s="4" t="s">
        <v>32</v>
      </c>
      <c r="F13" s="4" t="s">
        <v>33</v>
      </c>
      <c r="G13" s="4" t="s">
        <v>32</v>
      </c>
      <c r="H13" s="12" t="s">
        <v>146</v>
      </c>
      <c r="I13" s="14"/>
      <c r="J13" s="42"/>
    </row>
    <row r="14" ht="29" customHeight="1" spans="1:10">
      <c r="A14" s="34"/>
      <c r="B14" s="34"/>
      <c r="C14" s="36"/>
      <c r="D14" s="6" t="s">
        <v>34</v>
      </c>
      <c r="E14" s="4" t="s">
        <v>35</v>
      </c>
      <c r="F14" s="4" t="s">
        <v>36</v>
      </c>
      <c r="G14" s="4" t="s">
        <v>35</v>
      </c>
      <c r="H14" s="12" t="s">
        <v>147</v>
      </c>
      <c r="I14" s="14"/>
      <c r="J14" s="42"/>
    </row>
    <row r="15" ht="30" customHeight="1" spans="1:10">
      <c r="A15" s="34"/>
      <c r="B15" s="34"/>
      <c r="C15" s="36"/>
      <c r="D15" s="6" t="s">
        <v>37</v>
      </c>
      <c r="E15" s="4" t="s">
        <v>38</v>
      </c>
      <c r="F15" s="4" t="s">
        <v>39</v>
      </c>
      <c r="G15" s="4" t="s">
        <v>38</v>
      </c>
      <c r="H15" s="12" t="s">
        <v>148</v>
      </c>
      <c r="I15" s="14"/>
      <c r="J15" s="42"/>
    </row>
    <row r="16" ht="41" customHeight="1" spans="1:10">
      <c r="A16" s="34"/>
      <c r="B16" s="34"/>
      <c r="C16" s="36"/>
      <c r="D16" s="6" t="s">
        <v>40</v>
      </c>
      <c r="E16" s="4" t="s">
        <v>41</v>
      </c>
      <c r="F16" s="4" t="s">
        <v>42</v>
      </c>
      <c r="G16" s="4" t="s">
        <v>41</v>
      </c>
      <c r="H16" s="12" t="s">
        <v>149</v>
      </c>
      <c r="I16" s="14"/>
      <c r="J16" s="42"/>
    </row>
    <row r="17" ht="38" customHeight="1" spans="1:10">
      <c r="A17" s="34"/>
      <c r="B17" s="34"/>
      <c r="C17" s="36"/>
      <c r="D17" s="6" t="s">
        <v>43</v>
      </c>
      <c r="E17" s="18" t="s">
        <v>44</v>
      </c>
      <c r="F17" s="18" t="s">
        <v>45</v>
      </c>
      <c r="G17" s="18" t="s">
        <v>44</v>
      </c>
      <c r="H17" s="12" t="s">
        <v>150</v>
      </c>
      <c r="I17" s="14"/>
      <c r="J17" s="42"/>
    </row>
    <row r="18" ht="15.95" customHeight="1" spans="1:10">
      <c r="A18" s="34"/>
      <c r="B18" s="34"/>
      <c r="C18" s="4" t="s">
        <v>50</v>
      </c>
      <c r="D18" s="6" t="s">
        <v>51</v>
      </c>
      <c r="E18" s="19">
        <v>1</v>
      </c>
      <c r="F18" s="19">
        <v>1</v>
      </c>
      <c r="G18" s="19">
        <v>1</v>
      </c>
      <c r="H18" s="37"/>
      <c r="I18" s="44"/>
      <c r="J18" s="42"/>
    </row>
    <row r="19" ht="15.95" customHeight="1" spans="1:10">
      <c r="A19" s="34"/>
      <c r="B19" s="34"/>
      <c r="C19" s="4" t="s">
        <v>52</v>
      </c>
      <c r="D19" s="6" t="s">
        <v>53</v>
      </c>
      <c r="E19" s="19">
        <v>1</v>
      </c>
      <c r="F19" s="19">
        <v>1</v>
      </c>
      <c r="G19" s="19">
        <v>1</v>
      </c>
      <c r="H19" s="37"/>
      <c r="I19" s="44"/>
      <c r="J19" s="42"/>
    </row>
    <row r="20" ht="15.95" customHeight="1" spans="1:10">
      <c r="A20" s="34"/>
      <c r="B20" s="34"/>
      <c r="C20" s="35" t="s">
        <v>46</v>
      </c>
      <c r="D20" s="6" t="s">
        <v>47</v>
      </c>
      <c r="E20" s="20" t="s">
        <v>48</v>
      </c>
      <c r="F20" s="20" t="s">
        <v>151</v>
      </c>
      <c r="G20" s="20" t="s">
        <v>48</v>
      </c>
      <c r="H20" s="37"/>
      <c r="I20" s="44"/>
      <c r="J20" s="42"/>
    </row>
    <row r="21" ht="15.95" customHeight="1" spans="1:10">
      <c r="A21" s="34"/>
      <c r="B21" s="34"/>
      <c r="C21" s="36"/>
      <c r="D21" s="6" t="s">
        <v>49</v>
      </c>
      <c r="E21" s="20">
        <v>1</v>
      </c>
      <c r="F21" s="20">
        <v>1</v>
      </c>
      <c r="G21" s="20">
        <v>1</v>
      </c>
      <c r="H21" s="37"/>
      <c r="I21" s="44"/>
      <c r="J21" s="42"/>
    </row>
    <row r="22" ht="15.95" customHeight="1" spans="1:10">
      <c r="A22" s="34"/>
      <c r="B22" s="34"/>
      <c r="C22" s="35" t="s">
        <v>54</v>
      </c>
      <c r="D22" s="6" t="s">
        <v>55</v>
      </c>
      <c r="E22" s="20">
        <v>1</v>
      </c>
      <c r="F22" s="20">
        <v>1</v>
      </c>
      <c r="G22" s="20">
        <v>1</v>
      </c>
      <c r="H22" s="37"/>
      <c r="I22" s="44"/>
      <c r="J22" s="42"/>
    </row>
    <row r="23" ht="15.95" customHeight="1" spans="1:10">
      <c r="A23" s="34"/>
      <c r="B23" s="34"/>
      <c r="C23" s="35" t="s">
        <v>56</v>
      </c>
      <c r="D23" s="9" t="s">
        <v>57</v>
      </c>
      <c r="E23" s="4" t="s">
        <v>58</v>
      </c>
      <c r="F23" s="9"/>
      <c r="G23" s="4" t="s">
        <v>58</v>
      </c>
      <c r="H23" s="37"/>
      <c r="I23" s="44"/>
      <c r="J23" s="42"/>
    </row>
    <row r="24" ht="15.95" customHeight="1" spans="1:10">
      <c r="A24" s="34"/>
      <c r="B24" s="34"/>
      <c r="C24" s="36"/>
      <c r="D24" s="9" t="s">
        <v>59</v>
      </c>
      <c r="E24" s="22" t="s">
        <v>60</v>
      </c>
      <c r="F24" s="9"/>
      <c r="G24" s="22" t="s">
        <v>60</v>
      </c>
      <c r="H24" s="37"/>
      <c r="I24" s="44"/>
      <c r="J24" s="42"/>
    </row>
    <row r="25" ht="15.95" customHeight="1" spans="1:10">
      <c r="A25" s="34"/>
      <c r="B25" s="34"/>
      <c r="C25" s="36"/>
      <c r="D25" s="9" t="s">
        <v>61</v>
      </c>
      <c r="E25" s="22" t="s">
        <v>62</v>
      </c>
      <c r="F25" s="9"/>
      <c r="G25" s="22" t="s">
        <v>62</v>
      </c>
      <c r="H25" s="37"/>
      <c r="I25" s="44"/>
      <c r="J25" s="42"/>
    </row>
    <row r="26" ht="15.95" customHeight="1" spans="1:10">
      <c r="A26" s="34"/>
      <c r="B26" s="38"/>
      <c r="C26" s="39"/>
      <c r="D26" s="9" t="s">
        <v>63</v>
      </c>
      <c r="E26" s="22" t="s">
        <v>64</v>
      </c>
      <c r="F26" s="9"/>
      <c r="G26" s="22" t="s">
        <v>64</v>
      </c>
      <c r="H26" s="37"/>
      <c r="I26" s="44"/>
      <c r="J26" s="42"/>
    </row>
    <row r="27" ht="15.95" customHeight="1" spans="1:10">
      <c r="A27" s="34"/>
      <c r="B27" s="32" t="s">
        <v>152</v>
      </c>
      <c r="C27" s="32" t="s">
        <v>153</v>
      </c>
      <c r="D27" s="23" t="s">
        <v>67</v>
      </c>
      <c r="E27" s="24" t="s">
        <v>68</v>
      </c>
      <c r="F27" s="24"/>
      <c r="G27" s="24" t="s">
        <v>68</v>
      </c>
      <c r="H27" s="37"/>
      <c r="I27" s="44"/>
      <c r="J27" s="42"/>
    </row>
    <row r="28" ht="15.95" customHeight="1" spans="1:10">
      <c r="A28" s="34"/>
      <c r="B28" s="36"/>
      <c r="C28" s="40" t="s">
        <v>154</v>
      </c>
      <c r="D28" s="9" t="s">
        <v>70</v>
      </c>
      <c r="E28" s="18" t="s">
        <v>71</v>
      </c>
      <c r="F28" s="18"/>
      <c r="G28" s="18" t="s">
        <v>71</v>
      </c>
      <c r="H28" s="37"/>
      <c r="I28" s="44"/>
      <c r="J28" s="42"/>
    </row>
    <row r="29" ht="15.95" customHeight="1" spans="1:10">
      <c r="A29" s="34"/>
      <c r="B29" s="36"/>
      <c r="C29" s="34"/>
      <c r="D29" s="9" t="s">
        <v>72</v>
      </c>
      <c r="E29" s="4" t="s">
        <v>73</v>
      </c>
      <c r="F29" s="4"/>
      <c r="G29" s="4" t="s">
        <v>73</v>
      </c>
      <c r="H29" s="37"/>
      <c r="I29" s="44"/>
      <c r="J29" s="42"/>
    </row>
    <row r="30" ht="15.95" customHeight="1" spans="1:10">
      <c r="A30" s="34"/>
      <c r="B30" s="36"/>
      <c r="C30" s="38"/>
      <c r="D30" s="9" t="s">
        <v>74</v>
      </c>
      <c r="E30" s="4" t="s">
        <v>75</v>
      </c>
      <c r="F30" s="20">
        <v>0.9</v>
      </c>
      <c r="G30" s="4" t="s">
        <v>75</v>
      </c>
      <c r="H30" s="37"/>
      <c r="I30" s="44"/>
      <c r="J30" s="42"/>
    </row>
    <row r="31" ht="15.95" customHeight="1" spans="1:10">
      <c r="A31" s="34"/>
      <c r="B31" s="36"/>
      <c r="C31" s="40" t="s">
        <v>76</v>
      </c>
      <c r="D31" s="9" t="s">
        <v>77</v>
      </c>
      <c r="E31" s="4"/>
      <c r="F31" s="4"/>
      <c r="G31" s="4"/>
      <c r="H31" s="37"/>
      <c r="I31" s="44"/>
      <c r="J31" s="42"/>
    </row>
    <row r="32" ht="15.95" customHeight="1" spans="1:10">
      <c r="A32" s="34"/>
      <c r="B32" s="36"/>
      <c r="C32" s="40" t="s">
        <v>155</v>
      </c>
      <c r="D32" s="9" t="s">
        <v>79</v>
      </c>
      <c r="E32" s="18" t="s">
        <v>80</v>
      </c>
      <c r="F32" s="18" t="s">
        <v>81</v>
      </c>
      <c r="G32" s="18" t="s">
        <v>80</v>
      </c>
      <c r="H32" s="37"/>
      <c r="I32" s="44"/>
      <c r="J32" s="42"/>
    </row>
    <row r="33" ht="35" customHeight="1" spans="1:11">
      <c r="A33" s="3"/>
      <c r="B33" s="3" t="s">
        <v>156</v>
      </c>
      <c r="C33" s="3" t="s">
        <v>83</v>
      </c>
      <c r="D33" s="9" t="s">
        <v>84</v>
      </c>
      <c r="E33" s="18" t="s">
        <v>85</v>
      </c>
      <c r="F33" s="19">
        <v>1</v>
      </c>
      <c r="G33" s="18" t="s">
        <v>85</v>
      </c>
      <c r="H33" s="37"/>
      <c r="I33" s="44"/>
      <c r="J33" s="42"/>
      <c r="K33" s="25"/>
    </row>
  </sheetData>
  <mergeCells count="45">
    <mergeCell ref="A3:C3"/>
    <mergeCell ref="D3:E3"/>
    <mergeCell ref="F3:G3"/>
    <mergeCell ref="H3:J3"/>
    <mergeCell ref="A4:C4"/>
    <mergeCell ref="D4:E4"/>
    <mergeCell ref="F4:G4"/>
    <mergeCell ref="H4:J4"/>
    <mergeCell ref="D5:G5"/>
    <mergeCell ref="D6:G6"/>
    <mergeCell ref="D7:G7"/>
    <mergeCell ref="D8:G8"/>
    <mergeCell ref="D9:G9"/>
    <mergeCell ref="B10:J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6:I26"/>
    <mergeCell ref="H27:I27"/>
    <mergeCell ref="H28:I28"/>
    <mergeCell ref="H29:I29"/>
    <mergeCell ref="H30:I30"/>
    <mergeCell ref="H31:I31"/>
    <mergeCell ref="H32:I32"/>
    <mergeCell ref="H33:I33"/>
    <mergeCell ref="A11:A32"/>
    <mergeCell ref="B12:B26"/>
    <mergeCell ref="B27:B32"/>
    <mergeCell ref="C12:C17"/>
    <mergeCell ref="C20:C21"/>
    <mergeCell ref="C23:C26"/>
    <mergeCell ref="C28:C30"/>
    <mergeCell ref="A1:J2"/>
    <mergeCell ref="A5:C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abSelected="1" workbookViewId="0">
      <selection activeCell="M13" sqref="M13"/>
    </sheetView>
  </sheetViews>
  <sheetFormatPr defaultColWidth="9" defaultRowHeight="13.5"/>
  <cols>
    <col min="1" max="1" width="2.375" customWidth="1"/>
    <col min="2" max="2" width="7.75" customWidth="1"/>
    <col min="3" max="3" width="13.75" customWidth="1"/>
    <col min="4" max="4" width="29.75" customWidth="1"/>
    <col min="5" max="5" width="9.25" customWidth="1"/>
    <col min="6" max="6" width="12.75" customWidth="1"/>
    <col min="7" max="7" width="6.875" customWidth="1"/>
    <col min="8" max="9" width="7.75" customWidth="1"/>
    <col min="10" max="10" width="23" customWidth="1"/>
  </cols>
  <sheetData>
    <row r="1" ht="42" customHeight="1" spans="1:10">
      <c r="A1" s="1" t="s">
        <v>157</v>
      </c>
      <c r="B1" s="2"/>
      <c r="C1" s="2"/>
      <c r="D1" s="2"/>
      <c r="E1" s="2"/>
      <c r="F1" s="2"/>
      <c r="G1" s="2"/>
      <c r="H1" s="2"/>
      <c r="I1" s="2"/>
      <c r="J1" s="2"/>
    </row>
    <row r="2" ht="24" customHeight="1" spans="1:11">
      <c r="A2" s="3" t="s">
        <v>2</v>
      </c>
      <c r="B2" s="3"/>
      <c r="C2" s="3"/>
      <c r="D2" s="4" t="s">
        <v>3</v>
      </c>
      <c r="E2" s="4"/>
      <c r="F2" s="3" t="s">
        <v>158</v>
      </c>
      <c r="G2" s="3" t="s">
        <v>5</v>
      </c>
      <c r="H2" s="3"/>
      <c r="I2" s="3"/>
      <c r="J2" s="3"/>
      <c r="K2" s="25"/>
    </row>
    <row r="3" ht="18.75" customHeight="1" spans="1:16">
      <c r="A3" s="3" t="s">
        <v>6</v>
      </c>
      <c r="B3" s="3"/>
      <c r="C3" s="3"/>
      <c r="D3" s="5" t="s">
        <v>7</v>
      </c>
      <c r="E3" s="5"/>
      <c r="F3" s="3" t="s">
        <v>8</v>
      </c>
      <c r="G3" s="3" t="s">
        <v>9</v>
      </c>
      <c r="H3" s="3"/>
      <c r="I3" s="3"/>
      <c r="J3" s="3"/>
      <c r="K3" s="25"/>
      <c r="P3" s="26"/>
    </row>
    <row r="4" ht="26.25" customHeight="1" spans="1:11">
      <c r="A4" s="3" t="s">
        <v>159</v>
      </c>
      <c r="B4" s="3"/>
      <c r="C4" s="3"/>
      <c r="D4" s="6"/>
      <c r="E4" s="3" t="s">
        <v>160</v>
      </c>
      <c r="F4" s="3" t="s">
        <v>161</v>
      </c>
      <c r="G4" s="3"/>
      <c r="H4" s="3" t="s">
        <v>162</v>
      </c>
      <c r="I4" s="3" t="s">
        <v>163</v>
      </c>
      <c r="J4" s="3" t="s">
        <v>164</v>
      </c>
      <c r="K4" s="25"/>
    </row>
    <row r="5" ht="18.75" customHeight="1" spans="1:11">
      <c r="A5" s="3"/>
      <c r="B5" s="3"/>
      <c r="C5" s="3"/>
      <c r="D5" s="7" t="s">
        <v>11</v>
      </c>
      <c r="E5" s="3">
        <v>2070</v>
      </c>
      <c r="F5" s="3">
        <v>2064</v>
      </c>
      <c r="G5" s="3"/>
      <c r="H5" s="3">
        <v>10</v>
      </c>
      <c r="I5" s="17">
        <v>0.99</v>
      </c>
      <c r="J5" s="3">
        <f>I5*10</f>
        <v>9.9</v>
      </c>
      <c r="K5" s="25"/>
    </row>
    <row r="6" ht="42" customHeight="1" spans="1:11">
      <c r="A6" s="3"/>
      <c r="B6" s="3"/>
      <c r="C6" s="3"/>
      <c r="D6" s="8" t="s">
        <v>134</v>
      </c>
      <c r="E6" s="9"/>
      <c r="F6" s="9" t="s">
        <v>165</v>
      </c>
      <c r="G6" s="9"/>
      <c r="H6" s="9"/>
      <c r="I6" s="9"/>
      <c r="J6" s="3" t="s">
        <v>166</v>
      </c>
      <c r="K6" s="25"/>
    </row>
    <row r="7" ht="25" customHeight="1" spans="1:11">
      <c r="A7" s="3"/>
      <c r="B7" s="3"/>
      <c r="C7" s="3"/>
      <c r="D7" s="8" t="s">
        <v>167</v>
      </c>
      <c r="E7" s="8"/>
      <c r="F7" s="8" t="s">
        <v>16</v>
      </c>
      <c r="G7" s="8"/>
      <c r="H7" s="10" t="s">
        <v>166</v>
      </c>
      <c r="I7" s="3"/>
      <c r="J7" s="10" t="s">
        <v>166</v>
      </c>
      <c r="K7" s="25"/>
    </row>
    <row r="8" ht="17.25" customHeight="1" spans="1:15">
      <c r="A8" s="3"/>
      <c r="B8" s="3"/>
      <c r="C8" s="3"/>
      <c r="D8" s="7" t="s">
        <v>168</v>
      </c>
      <c r="E8" s="3"/>
      <c r="F8" s="3"/>
      <c r="G8" s="3"/>
      <c r="H8" s="10" t="s">
        <v>166</v>
      </c>
      <c r="I8" s="3"/>
      <c r="J8" s="3" t="s">
        <v>166</v>
      </c>
      <c r="K8" s="25"/>
      <c r="O8" s="27"/>
    </row>
    <row r="9" ht="21.6" customHeight="1" spans="1:11">
      <c r="A9" s="11" t="s">
        <v>169</v>
      </c>
      <c r="B9" s="12" t="s">
        <v>170</v>
      </c>
      <c r="C9" s="13"/>
      <c r="D9" s="13"/>
      <c r="E9" s="14"/>
      <c r="F9" s="13" t="s">
        <v>171</v>
      </c>
      <c r="G9" s="13"/>
      <c r="H9" s="13"/>
      <c r="I9" s="13"/>
      <c r="J9" s="14"/>
      <c r="K9" s="25"/>
    </row>
    <row r="10" ht="57" customHeight="1" spans="1:11">
      <c r="A10" s="15"/>
      <c r="B10" s="12" t="s">
        <v>19</v>
      </c>
      <c r="C10" s="13"/>
      <c r="D10" s="13"/>
      <c r="E10" s="14"/>
      <c r="F10" s="13" t="s">
        <v>172</v>
      </c>
      <c r="G10" s="13"/>
      <c r="H10" s="13"/>
      <c r="I10" s="13"/>
      <c r="J10" s="14"/>
      <c r="K10" s="25"/>
    </row>
    <row r="11" ht="27" customHeight="1" spans="1:11">
      <c r="A11" s="11" t="s">
        <v>138</v>
      </c>
      <c r="C11" s="3" t="s">
        <v>173</v>
      </c>
      <c r="D11" s="3" t="s">
        <v>22</v>
      </c>
      <c r="E11" s="3" t="s">
        <v>162</v>
      </c>
      <c r="F11" s="3" t="s">
        <v>139</v>
      </c>
      <c r="G11" s="3" t="s">
        <v>174</v>
      </c>
      <c r="H11" s="3" t="s">
        <v>164</v>
      </c>
      <c r="I11" s="12" t="s">
        <v>175</v>
      </c>
      <c r="J11" s="14"/>
      <c r="K11" s="25"/>
    </row>
    <row r="12" ht="29" customHeight="1" spans="1:11">
      <c r="A12" s="16"/>
      <c r="B12" s="11" t="s">
        <v>176</v>
      </c>
      <c r="C12" s="11" t="s">
        <v>27</v>
      </c>
      <c r="D12" s="6" t="s">
        <v>28</v>
      </c>
      <c r="E12" s="3">
        <v>4</v>
      </c>
      <c r="F12" s="4" t="s">
        <v>29</v>
      </c>
      <c r="G12" s="4" t="s">
        <v>30</v>
      </c>
      <c r="H12" s="17">
        <f>30/35*5</f>
        <v>4.28571428571429</v>
      </c>
      <c r="I12" s="12" t="s">
        <v>177</v>
      </c>
      <c r="J12" s="14"/>
      <c r="K12" s="25"/>
    </row>
    <row r="13" ht="25" customHeight="1" spans="1:11">
      <c r="A13" s="16"/>
      <c r="B13" s="16"/>
      <c r="C13" s="16"/>
      <c r="D13" s="6" t="s">
        <v>31</v>
      </c>
      <c r="E13" s="3">
        <v>4</v>
      </c>
      <c r="F13" s="4" t="s">
        <v>32</v>
      </c>
      <c r="G13" s="4" t="s">
        <v>33</v>
      </c>
      <c r="H13" s="17">
        <f>10/15*5</f>
        <v>3.33333333333333</v>
      </c>
      <c r="I13" s="12" t="s">
        <v>178</v>
      </c>
      <c r="J13" s="14"/>
      <c r="K13" s="25"/>
    </row>
    <row r="14" ht="23" customHeight="1" spans="1:11">
      <c r="A14" s="16"/>
      <c r="B14" s="16"/>
      <c r="C14" s="16"/>
      <c r="D14" s="6" t="s">
        <v>34</v>
      </c>
      <c r="E14" s="3">
        <v>4</v>
      </c>
      <c r="F14" s="4" t="s">
        <v>35</v>
      </c>
      <c r="G14" s="4" t="s">
        <v>36</v>
      </c>
      <c r="H14" s="17">
        <f>50/60*4</f>
        <v>3.33333333333333</v>
      </c>
      <c r="I14" s="12" t="s">
        <v>179</v>
      </c>
      <c r="J14" s="14"/>
      <c r="K14" s="25"/>
    </row>
    <row r="15" ht="24" customHeight="1" spans="1:11">
      <c r="A15" s="16"/>
      <c r="B15" s="16"/>
      <c r="C15" s="16"/>
      <c r="D15" s="6" t="s">
        <v>37</v>
      </c>
      <c r="E15" s="3">
        <v>4</v>
      </c>
      <c r="F15" s="4" t="s">
        <v>38</v>
      </c>
      <c r="G15" s="4" t="s">
        <v>39</v>
      </c>
      <c r="H15" s="17">
        <f>18/20*5</f>
        <v>4.5</v>
      </c>
      <c r="I15" s="12" t="s">
        <v>148</v>
      </c>
      <c r="J15" s="14"/>
      <c r="K15" s="25"/>
    </row>
    <row r="16" ht="29" customHeight="1" spans="1:11">
      <c r="A16" s="16"/>
      <c r="B16" s="16"/>
      <c r="C16" s="16"/>
      <c r="D16" s="6" t="s">
        <v>40</v>
      </c>
      <c r="E16" s="3">
        <v>4</v>
      </c>
      <c r="F16" s="4" t="s">
        <v>41</v>
      </c>
      <c r="G16" s="4" t="s">
        <v>42</v>
      </c>
      <c r="H16" s="17">
        <f>1780/1800*4</f>
        <v>3.95555555555556</v>
      </c>
      <c r="I16" s="12" t="s">
        <v>180</v>
      </c>
      <c r="J16" s="14"/>
      <c r="K16" s="25"/>
    </row>
    <row r="17" ht="27" customHeight="1" spans="1:11">
      <c r="A17" s="16"/>
      <c r="B17" s="16"/>
      <c r="C17" s="16"/>
      <c r="D17" s="6" t="s">
        <v>43</v>
      </c>
      <c r="E17" s="3">
        <v>4</v>
      </c>
      <c r="F17" s="18" t="s">
        <v>44</v>
      </c>
      <c r="G17" s="18" t="s">
        <v>45</v>
      </c>
      <c r="H17" s="17">
        <f>213800/214000*4</f>
        <v>3.99626168224299</v>
      </c>
      <c r="I17" s="12" t="s">
        <v>181</v>
      </c>
      <c r="J17" s="14"/>
      <c r="K17" s="25"/>
    </row>
    <row r="18" ht="16" customHeight="1" spans="1:11">
      <c r="A18" s="16"/>
      <c r="B18" s="16"/>
      <c r="C18" s="4" t="s">
        <v>50</v>
      </c>
      <c r="D18" s="6" t="s">
        <v>51</v>
      </c>
      <c r="E18" s="3">
        <v>4</v>
      </c>
      <c r="F18" s="19">
        <v>1</v>
      </c>
      <c r="G18" s="19">
        <v>1</v>
      </c>
      <c r="H18" s="17">
        <v>5</v>
      </c>
      <c r="I18" s="12"/>
      <c r="J18" s="14"/>
      <c r="K18" s="25"/>
    </row>
    <row r="19" ht="16" customHeight="1" spans="1:11">
      <c r="A19" s="16"/>
      <c r="B19" s="16"/>
      <c r="C19" s="4" t="s">
        <v>52</v>
      </c>
      <c r="D19" s="6" t="s">
        <v>53</v>
      </c>
      <c r="E19" s="3">
        <v>5</v>
      </c>
      <c r="F19" s="19">
        <v>1</v>
      </c>
      <c r="G19" s="19">
        <v>1</v>
      </c>
      <c r="H19" s="17">
        <v>5</v>
      </c>
      <c r="I19" s="12"/>
      <c r="J19" s="14"/>
      <c r="K19" s="25"/>
    </row>
    <row r="20" ht="16" customHeight="1" spans="1:11">
      <c r="A20" s="16"/>
      <c r="B20" s="16"/>
      <c r="C20" s="11" t="s">
        <v>46</v>
      </c>
      <c r="D20" s="6" t="s">
        <v>47</v>
      </c>
      <c r="E20" s="3">
        <v>4</v>
      </c>
      <c r="F20" s="20" t="s">
        <v>48</v>
      </c>
      <c r="G20" s="20" t="s">
        <v>151</v>
      </c>
      <c r="H20" s="17">
        <f>72/80*4</f>
        <v>3.6</v>
      </c>
      <c r="I20" s="12"/>
      <c r="J20" s="14"/>
      <c r="K20" s="25"/>
    </row>
    <row r="21" ht="16" customHeight="1" spans="1:11">
      <c r="A21" s="16"/>
      <c r="B21" s="16"/>
      <c r="C21" s="16"/>
      <c r="D21" s="6" t="s">
        <v>49</v>
      </c>
      <c r="E21" s="3">
        <v>5</v>
      </c>
      <c r="F21" s="20">
        <v>1</v>
      </c>
      <c r="G21" s="20">
        <v>1</v>
      </c>
      <c r="H21" s="17">
        <v>5</v>
      </c>
      <c r="I21" s="12"/>
      <c r="J21" s="14"/>
      <c r="K21" s="25"/>
    </row>
    <row r="22" ht="16" customHeight="1" spans="1:11">
      <c r="A22" s="16"/>
      <c r="B22" s="16"/>
      <c r="C22" s="11" t="s">
        <v>54</v>
      </c>
      <c r="D22" s="6" t="s">
        <v>55</v>
      </c>
      <c r="E22" s="3">
        <v>4</v>
      </c>
      <c r="F22" s="20">
        <v>1</v>
      </c>
      <c r="G22" s="20">
        <v>1</v>
      </c>
      <c r="H22" s="17">
        <v>4</v>
      </c>
      <c r="I22" s="12"/>
      <c r="J22" s="14"/>
      <c r="K22" s="25"/>
    </row>
    <row r="23" ht="16" customHeight="1" spans="1:11">
      <c r="A23" s="16"/>
      <c r="B23" s="15"/>
      <c r="C23" s="21" t="s">
        <v>56</v>
      </c>
      <c r="D23" s="9" t="s">
        <v>63</v>
      </c>
      <c r="E23" s="9">
        <v>4</v>
      </c>
      <c r="F23" s="22" t="s">
        <v>182</v>
      </c>
      <c r="G23" s="22" t="s">
        <v>183</v>
      </c>
      <c r="H23" s="17">
        <f>2064/2070*4</f>
        <v>3.98840579710145</v>
      </c>
      <c r="I23" s="12"/>
      <c r="J23" s="14"/>
      <c r="K23" s="25"/>
    </row>
    <row r="24" ht="23" customHeight="1" spans="1:11">
      <c r="A24" s="16"/>
      <c r="B24" s="3" t="s">
        <v>184</v>
      </c>
      <c r="C24" s="11" t="s">
        <v>66</v>
      </c>
      <c r="D24" s="23" t="s">
        <v>185</v>
      </c>
      <c r="E24" s="23">
        <v>5</v>
      </c>
      <c r="F24" s="24" t="s">
        <v>186</v>
      </c>
      <c r="G24" s="24" t="s">
        <v>187</v>
      </c>
      <c r="H24" s="17">
        <f>130/150*5</f>
        <v>4.33333333333333</v>
      </c>
      <c r="I24" s="12"/>
      <c r="J24" s="14"/>
      <c r="K24" s="25"/>
    </row>
    <row r="25" ht="16" customHeight="1" spans="1:11">
      <c r="A25" s="16"/>
      <c r="B25" s="3"/>
      <c r="C25" s="11" t="s">
        <v>69</v>
      </c>
      <c r="D25" s="9" t="s">
        <v>70</v>
      </c>
      <c r="E25" s="9">
        <v>5</v>
      </c>
      <c r="F25" s="18" t="s">
        <v>188</v>
      </c>
      <c r="G25" s="18" t="s">
        <v>189</v>
      </c>
      <c r="H25" s="17">
        <f>120/150*5</f>
        <v>4</v>
      </c>
      <c r="I25" s="12"/>
      <c r="J25" s="14"/>
      <c r="K25" s="25"/>
    </row>
    <row r="26" ht="16" customHeight="1" spans="1:11">
      <c r="A26" s="16"/>
      <c r="B26" s="3"/>
      <c r="C26" s="16"/>
      <c r="D26" s="9" t="s">
        <v>72</v>
      </c>
      <c r="E26" s="9">
        <v>5</v>
      </c>
      <c r="F26" s="4" t="s">
        <v>190</v>
      </c>
      <c r="G26" s="4" t="s">
        <v>191</v>
      </c>
      <c r="H26" s="17">
        <f>120/150*5</f>
        <v>4</v>
      </c>
      <c r="I26" s="12"/>
      <c r="J26" s="14"/>
      <c r="K26" s="25"/>
    </row>
    <row r="27" ht="16" customHeight="1" spans="1:11">
      <c r="A27" s="16"/>
      <c r="B27" s="3"/>
      <c r="C27" s="15"/>
      <c r="D27" s="9" t="s">
        <v>74</v>
      </c>
      <c r="E27" s="9">
        <v>5</v>
      </c>
      <c r="F27" s="4" t="s">
        <v>75</v>
      </c>
      <c r="G27" s="20">
        <v>0.9</v>
      </c>
      <c r="H27" s="17">
        <v>5</v>
      </c>
      <c r="I27" s="12"/>
      <c r="J27" s="14"/>
      <c r="K27" s="25"/>
    </row>
    <row r="28" ht="28" customHeight="1" spans="1:11">
      <c r="A28" s="16"/>
      <c r="B28" s="3"/>
      <c r="C28" s="11" t="s">
        <v>192</v>
      </c>
      <c r="D28" s="9" t="s">
        <v>77</v>
      </c>
      <c r="E28" s="9">
        <v>5</v>
      </c>
      <c r="F28" s="4" t="s">
        <v>193</v>
      </c>
      <c r="G28" s="4" t="s">
        <v>193</v>
      </c>
      <c r="H28" s="17">
        <v>5</v>
      </c>
      <c r="I28" s="12"/>
      <c r="J28" s="14"/>
      <c r="K28" s="25"/>
    </row>
    <row r="29" ht="16" customHeight="1" spans="1:11">
      <c r="A29" s="16"/>
      <c r="B29" s="3"/>
      <c r="C29" s="3" t="s">
        <v>194</v>
      </c>
      <c r="D29" s="9" t="s">
        <v>79</v>
      </c>
      <c r="E29" s="9">
        <v>5</v>
      </c>
      <c r="F29" s="18" t="s">
        <v>80</v>
      </c>
      <c r="G29" s="18" t="s">
        <v>81</v>
      </c>
      <c r="H29" s="17">
        <v>5</v>
      </c>
      <c r="I29" s="12"/>
      <c r="J29" s="14"/>
      <c r="K29" s="25"/>
    </row>
    <row r="30" ht="35" customHeight="1" spans="1:11">
      <c r="A30" s="16"/>
      <c r="B30" s="16" t="s">
        <v>195</v>
      </c>
      <c r="C30" s="16" t="s">
        <v>83</v>
      </c>
      <c r="D30" s="9" t="s">
        <v>84</v>
      </c>
      <c r="E30" s="9">
        <v>10</v>
      </c>
      <c r="F30" s="18" t="s">
        <v>85</v>
      </c>
      <c r="G30" s="19">
        <v>1</v>
      </c>
      <c r="H30" s="17">
        <v>10</v>
      </c>
      <c r="I30" s="12" t="s">
        <v>196</v>
      </c>
      <c r="J30" s="14"/>
      <c r="K30" s="25"/>
    </row>
    <row r="31" ht="15" customHeight="1" spans="1:11">
      <c r="A31" s="12" t="s">
        <v>115</v>
      </c>
      <c r="B31" s="13"/>
      <c r="C31" s="13"/>
      <c r="D31" s="14"/>
      <c r="E31" s="3">
        <f>SUM(E12:E30)</f>
        <v>90</v>
      </c>
      <c r="F31" s="12"/>
      <c r="G31" s="14"/>
      <c r="H31" s="17">
        <f>SUM(H12:H30)</f>
        <v>87.3259373206143</v>
      </c>
      <c r="I31" s="12"/>
      <c r="J31" s="14"/>
      <c r="K31" s="25"/>
    </row>
  </sheetData>
  <mergeCells count="43">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A31:D31"/>
    <mergeCell ref="F31:G31"/>
    <mergeCell ref="I31:J31"/>
    <mergeCell ref="A9:A10"/>
    <mergeCell ref="A11:A30"/>
    <mergeCell ref="B12:B23"/>
    <mergeCell ref="B24:B29"/>
    <mergeCell ref="C12:C17"/>
    <mergeCell ref="C20:C21"/>
    <mergeCell ref="C25:C27"/>
    <mergeCell ref="A4:C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4.运行监控表</vt:lpstr>
      <vt:lpstr>5.自评表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洲洲</cp:lastModifiedBy>
  <dcterms:created xsi:type="dcterms:W3CDTF">2019-11-21T08:02:00Z</dcterms:created>
  <dcterms:modified xsi:type="dcterms:W3CDTF">2019-11-28T12:24:10Z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