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 firstSheet="2" activeTab="2"/>
  </bookViews>
  <sheets>
    <sheet name="成绩登记表（简洁公式一步到位）" sheetId="1" state="hidden" r:id="rId1"/>
    <sheet name="成绩登记表（低版本兼容公式）" sheetId="3" state="hidden" r:id="rId2"/>
    <sheet name="综合成绩" sheetId="9" r:id="rId3"/>
  </sheets>
  <definedNames>
    <definedName name="_xlnm._FilterDatabase" localSheetId="0" hidden="1">'成绩登记表（简洁公式一步到位）'!$C$3:$K$117</definedName>
    <definedName name="_xlnm._FilterDatabase" localSheetId="1" hidden="1">'成绩登记表（低版本兼容公式）'!$C$3:$K$117</definedName>
    <definedName name="_xlnm.Print_Titles" localSheetId="1">'成绩登记表（低版本兼容公式）'!$1:$3</definedName>
    <definedName name="_xlnm.Print_Titles" localSheetId="0">'成绩登记表（简洁公式一步到位）'!$1:$3</definedName>
    <definedName name="_xlnm.Print_Titles" localSheetId="2">综合成绩!$2:$3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<sst xmlns="http://schemas.openxmlformats.org/spreadsheetml/2006/main" count="205" uniqueCount="147">
  <si>
    <t>考试成绩登记表</t>
  </si>
  <si>
    <t>序号</t>
  </si>
  <si>
    <t>考号</t>
  </si>
  <si>
    <t>笔试成绩</t>
  </si>
  <si>
    <t>面试成绩</t>
  </si>
  <si>
    <t>总成绩</t>
  </si>
  <si>
    <t>备注</t>
  </si>
  <si>
    <t>卷面分</t>
  </si>
  <si>
    <t>折算分</t>
  </si>
  <si>
    <t>名次</t>
  </si>
  <si>
    <t>考室</t>
  </si>
  <si>
    <t>评委分</t>
  </si>
  <si>
    <t>系数分</t>
  </si>
  <si>
    <t>总分</t>
  </si>
  <si>
    <t>总排名</t>
  </si>
  <si>
    <t>附件1：</t>
  </si>
  <si>
    <t>2025年阳新县义务教育学校公开招聘教师面试及综合成绩一览表（无分组岗位）</t>
  </si>
  <si>
    <t>笔试准考证号</t>
  </si>
  <si>
    <t>姓名</t>
  </si>
  <si>
    <t>岗位</t>
  </si>
  <si>
    <t>笔试
成绩</t>
  </si>
  <si>
    <t>笔试
折算分</t>
  </si>
  <si>
    <t>面试
组别</t>
  </si>
  <si>
    <t>面试
抽签号</t>
  </si>
  <si>
    <t>面试
成绩</t>
  </si>
  <si>
    <t>面试
折算分</t>
  </si>
  <si>
    <t>综合成绩</t>
  </si>
  <si>
    <t>排名</t>
  </si>
  <si>
    <t>23145020116902</t>
  </si>
  <si>
    <t>彭小玉</t>
  </si>
  <si>
    <t>农村初中心理健康</t>
  </si>
  <si>
    <t>81.40</t>
  </si>
  <si>
    <t>23145120208404</t>
  </si>
  <si>
    <t>晏承昕</t>
  </si>
  <si>
    <t>74.70</t>
  </si>
  <si>
    <t>23145070105904</t>
  </si>
  <si>
    <t>罗燕苏</t>
  </si>
  <si>
    <t>75.55</t>
  </si>
  <si>
    <t>23145020116922</t>
  </si>
  <si>
    <t>黄群</t>
  </si>
  <si>
    <t>76.85</t>
  </si>
  <si>
    <t>23145080111810</t>
  </si>
  <si>
    <t>孔锐锋</t>
  </si>
  <si>
    <t>76.20</t>
  </si>
  <si>
    <t>23145020116812</t>
  </si>
  <si>
    <t>郭彤彤</t>
  </si>
  <si>
    <t>76.50</t>
  </si>
  <si>
    <t>23145010602915</t>
  </si>
  <si>
    <t>张郁然</t>
  </si>
  <si>
    <t>74.25</t>
  </si>
  <si>
    <t>23145020116825</t>
  </si>
  <si>
    <t>张金凤</t>
  </si>
  <si>
    <t>69.80</t>
  </si>
  <si>
    <t>23145960105701</t>
  </si>
  <si>
    <t>包忠燕</t>
  </si>
  <si>
    <t>72.70</t>
  </si>
  <si>
    <t>23145020116813</t>
  </si>
  <si>
    <t>伍梦婷</t>
  </si>
  <si>
    <t>75.50</t>
  </si>
  <si>
    <t>23145020116910</t>
  </si>
  <si>
    <t>杨欢莉</t>
  </si>
  <si>
    <t>69.85</t>
  </si>
  <si>
    <t>23145120208319</t>
  </si>
  <si>
    <t>丁江玲</t>
  </si>
  <si>
    <t>72.50</t>
  </si>
  <si>
    <t>32105020114317</t>
  </si>
  <si>
    <t>陈妮思</t>
  </si>
  <si>
    <t>城镇小学心理健康</t>
  </si>
  <si>
    <t>78.30</t>
  </si>
  <si>
    <t>32105020114520</t>
  </si>
  <si>
    <t>钟晨</t>
  </si>
  <si>
    <t>32105010306015</t>
  </si>
  <si>
    <t>胡家恒</t>
  </si>
  <si>
    <t>77.00</t>
  </si>
  <si>
    <t>32105010305711</t>
  </si>
  <si>
    <t>曹美婷</t>
  </si>
  <si>
    <t>76.10</t>
  </si>
  <si>
    <t>32105020114405</t>
  </si>
  <si>
    <t>明雅洁</t>
  </si>
  <si>
    <t>32105280306215</t>
  </si>
  <si>
    <t>陈晓艺</t>
  </si>
  <si>
    <t>76.45</t>
  </si>
  <si>
    <t>22105020114511</t>
  </si>
  <si>
    <t>戴庆林</t>
  </si>
  <si>
    <t>农村小学心理健康</t>
  </si>
  <si>
    <t>79.10</t>
  </si>
  <si>
    <t>22105020114513</t>
  </si>
  <si>
    <t>张艳琴</t>
  </si>
  <si>
    <t>79.90</t>
  </si>
  <si>
    <t>22105020114406</t>
  </si>
  <si>
    <t>柯新</t>
  </si>
  <si>
    <t>78.65</t>
  </si>
  <si>
    <t>22105120201917</t>
  </si>
  <si>
    <t>申惠宁</t>
  </si>
  <si>
    <t>76.95</t>
  </si>
  <si>
    <t>22105070102102</t>
  </si>
  <si>
    <t>周佳瑶</t>
  </si>
  <si>
    <t>75.15</t>
  </si>
  <si>
    <t>22105020114510</t>
  </si>
  <si>
    <t>王梦琴</t>
  </si>
  <si>
    <t>77.80</t>
  </si>
  <si>
    <t>缺考</t>
  </si>
  <si>
    <t>12015020103212</t>
  </si>
  <si>
    <t>曹翼飞</t>
  </si>
  <si>
    <t>新机制岗教师小学语文</t>
  </si>
  <si>
    <t>72.20</t>
  </si>
  <si>
    <t>12015020104704</t>
  </si>
  <si>
    <t>金阳阳</t>
  </si>
  <si>
    <t>71.05</t>
  </si>
  <si>
    <t>12015120100611</t>
  </si>
  <si>
    <t>冯玲</t>
  </si>
  <si>
    <t>69.05</t>
  </si>
  <si>
    <t>12015010202527</t>
  </si>
  <si>
    <t>刘佳妮</t>
  </si>
  <si>
    <t>68.30</t>
  </si>
  <si>
    <t>12015020102015</t>
  </si>
  <si>
    <t>卫茜</t>
  </si>
  <si>
    <t>67.85</t>
  </si>
  <si>
    <t>12015010103305</t>
  </si>
  <si>
    <t>柯轩</t>
  </si>
  <si>
    <t>68.10</t>
  </si>
  <si>
    <t>12025020105715</t>
  </si>
  <si>
    <t>李红雨</t>
  </si>
  <si>
    <t>新机制教师岗小学数学</t>
  </si>
  <si>
    <t>78.05</t>
  </si>
  <si>
    <t>12025120102610</t>
  </si>
  <si>
    <t>袁玮</t>
  </si>
  <si>
    <t>75.75</t>
  </si>
  <si>
    <t>12025020108701</t>
  </si>
  <si>
    <t>邱兆宝</t>
  </si>
  <si>
    <t>74.20</t>
  </si>
  <si>
    <t>12025110100726</t>
  </si>
  <si>
    <t>潘艳艳</t>
  </si>
  <si>
    <t>12025020107701</t>
  </si>
  <si>
    <t>王义书</t>
  </si>
  <si>
    <t>74.45</t>
  </si>
  <si>
    <t>12025020106226</t>
  </si>
  <si>
    <t>谭江</t>
  </si>
  <si>
    <t>77.95</t>
  </si>
  <si>
    <t>12025120102429</t>
  </si>
  <si>
    <t>陈锐</t>
  </si>
  <si>
    <t>72.95</t>
  </si>
  <si>
    <t>12025020108803</t>
  </si>
  <si>
    <t>王力</t>
  </si>
  <si>
    <t>12025020108227</t>
  </si>
  <si>
    <t>高梦兰</t>
  </si>
  <si>
    <t>72.05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</si>
</sst>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2">
    <font>
      <sz val="1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name val="宋体"/>
      <charset val="134"/>
    </font>
    <font>
      <b/>
      <sz val="11"/>
      <name val="serif"/>
      <charset val="134"/>
    </font>
    <font>
      <b/>
      <sz val="11"/>
      <color rgb="FF000000"/>
      <name val="serif"/>
      <charset val="134"/>
    </font>
    <font>
      <b/>
      <sz val="11"/>
      <color rgb="FF000000"/>
      <name val="宋体"/>
      <charset val="134"/>
    </font>
    <font>
      <sz val="10"/>
      <name val="serif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1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0" fontId="4" fillId="2" borderId="1" xfId="49" applyFont="1" applyFill="1" applyBorder="1" applyAlignment="1" applyProtection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49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4" borderId="1" xfId="49" applyFont="1" applyFill="1" applyBorder="1" applyAlignment="1" applyProtection="1">
      <alignment horizontal="center" vertical="center" wrapText="1"/>
    </xf>
    <xf numFmtId="0" fontId="10" fillId="3" borderId="1" xfId="49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3" borderId="4" xfId="49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4" xfId="49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L8" sqref="L8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20.1" customHeight="1" spans="1:12">
      <c r="A2" s="11" t="s">
        <v>1</v>
      </c>
      <c r="B2" s="12" t="s">
        <v>2</v>
      </c>
      <c r="C2" s="11" t="s">
        <v>3</v>
      </c>
      <c r="D2" s="11"/>
      <c r="E2" s="11"/>
      <c r="F2" s="11" t="s">
        <v>4</v>
      </c>
      <c r="G2" s="11"/>
      <c r="H2" s="11"/>
      <c r="I2" s="22"/>
      <c r="J2" s="11" t="s">
        <v>5</v>
      </c>
      <c r="K2" s="11"/>
      <c r="L2" s="11" t="s">
        <v>6</v>
      </c>
    </row>
    <row r="3" ht="20.1" customHeight="1" spans="1:12">
      <c r="A3" s="11"/>
      <c r="B3" s="12"/>
      <c r="C3" s="13" t="s">
        <v>7</v>
      </c>
      <c r="D3" s="14" t="s">
        <v>8</v>
      </c>
      <c r="E3" s="15" t="s">
        <v>9</v>
      </c>
      <c r="F3" s="13" t="s">
        <v>10</v>
      </c>
      <c r="G3" s="16" t="s">
        <v>11</v>
      </c>
      <c r="H3" s="17" t="s">
        <v>12</v>
      </c>
      <c r="I3" s="23" t="s">
        <v>9</v>
      </c>
      <c r="J3" s="14" t="s">
        <v>13</v>
      </c>
      <c r="K3" s="24" t="s">
        <v>14</v>
      </c>
      <c r="L3" s="11"/>
    </row>
    <row r="4" ht="20.1" customHeight="1" spans="1:12">
      <c r="A4" s="18">
        <v>1</v>
      </c>
      <c r="B4" s="19"/>
      <c r="C4" s="20">
        <v>80.5</v>
      </c>
      <c r="D4" s="21">
        <f>ROUND(C4*0.4,2)</f>
        <v>32.2</v>
      </c>
      <c r="E4" s="21">
        <f t="shared" ref="E4:E35" si="0">RANK(D4,D:D,0)</f>
        <v>1</v>
      </c>
      <c r="F4" s="20">
        <v>1</v>
      </c>
      <c r="G4" s="20">
        <v>70</v>
      </c>
      <c r="H4" s="21" cm="1">
        <f t="array" ref="H4">ROUND(G4*TRIMMEAN(G:G,2/MAX(A:A))/TRIMMEAN(IF(F:F=F4,G:G),2/COUNTIF(F:F,F4)),2)</f>
        <v>68.47</v>
      </c>
      <c r="I4" s="25">
        <f t="shared" ref="I4:I35" si="1">RANK(H4,H:H,0)</f>
        <v>114</v>
      </c>
      <c r="J4" s="21">
        <f t="shared" ref="J4:J67" si="2">D4+H4</f>
        <v>100.67</v>
      </c>
      <c r="K4" s="26">
        <f t="shared" ref="K4:K35" si="3">RANK(J4,J:J,0)</f>
        <v>108</v>
      </c>
      <c r="L4" s="18"/>
    </row>
    <row r="5" ht="20.1" customHeight="1" spans="1:12">
      <c r="A5" s="18">
        <v>2</v>
      </c>
      <c r="B5" s="19"/>
      <c r="C5" s="20">
        <v>80.4</v>
      </c>
      <c r="D5" s="21">
        <f t="shared" ref="D5:D36" si="4">ROUND(C5*0.4,2)</f>
        <v>32.16</v>
      </c>
      <c r="E5" s="21">
        <f t="shared" si="0"/>
        <v>2</v>
      </c>
      <c r="F5" s="20">
        <v>1</v>
      </c>
      <c r="G5" s="20">
        <v>71</v>
      </c>
      <c r="H5" s="21" cm="1">
        <f t="array" ref="H5">ROUND(G5*TRIMMEAN(G:G,2/MAX(A:A))/TRIMMEAN(IF(F:F=F5,G:G),2/COUNTIF(F:F,F5)),2)</f>
        <v>69.45</v>
      </c>
      <c r="I5" s="25">
        <f t="shared" si="1"/>
        <v>113</v>
      </c>
      <c r="J5" s="21">
        <f t="shared" si="2"/>
        <v>101.61</v>
      </c>
      <c r="K5" s="26">
        <f t="shared" si="3"/>
        <v>103</v>
      </c>
      <c r="L5" s="18"/>
    </row>
    <row r="6" ht="20.1" customHeight="1" spans="1:12">
      <c r="A6" s="18">
        <v>3</v>
      </c>
      <c r="B6" s="19"/>
      <c r="C6" s="20">
        <v>80.05</v>
      </c>
      <c r="D6" s="21">
        <f t="shared" si="4"/>
        <v>32.02</v>
      </c>
      <c r="E6" s="21">
        <f t="shared" si="0"/>
        <v>3</v>
      </c>
      <c r="F6" s="20">
        <v>2</v>
      </c>
      <c r="G6" s="20">
        <v>72</v>
      </c>
      <c r="H6" s="21" cm="1">
        <f t="array" ref="H6">ROUND(G6*TRIMMEAN(G:G,2/MAX(A:A))/TRIMMEAN(IF(F:F=F6,G:G),2/COUNTIF(F:F,F6)),2)</f>
        <v>71.75</v>
      </c>
      <c r="I6" s="25">
        <f t="shared" si="1"/>
        <v>103</v>
      </c>
      <c r="J6" s="21">
        <f t="shared" si="2"/>
        <v>103.77</v>
      </c>
      <c r="K6" s="26">
        <f t="shared" si="3"/>
        <v>87</v>
      </c>
      <c r="L6" s="18"/>
    </row>
    <row r="7" ht="20.1" customHeight="1" spans="1:12">
      <c r="A7" s="18">
        <v>4</v>
      </c>
      <c r="B7" s="19"/>
      <c r="C7" s="20">
        <v>79.85</v>
      </c>
      <c r="D7" s="21">
        <f t="shared" si="4"/>
        <v>31.94</v>
      </c>
      <c r="E7" s="21">
        <f t="shared" si="0"/>
        <v>4</v>
      </c>
      <c r="F7" s="20">
        <v>1</v>
      </c>
      <c r="G7" s="20">
        <v>73</v>
      </c>
      <c r="H7" s="21" cm="1">
        <f t="array" ref="H7">ROUND(G7*TRIMMEAN(G:G,2/MAX(A:A))/TRIMMEAN(IF(F:F=F7,G:G),2/COUNTIF(F:F,F7)),2)</f>
        <v>71.4</v>
      </c>
      <c r="I7" s="25">
        <f t="shared" si="1"/>
        <v>105</v>
      </c>
      <c r="J7" s="21">
        <f t="shared" si="2"/>
        <v>103.34</v>
      </c>
      <c r="K7" s="26">
        <f t="shared" si="3"/>
        <v>91</v>
      </c>
      <c r="L7" s="18"/>
    </row>
    <row r="8" ht="20.1" customHeight="1" spans="1:12">
      <c r="A8" s="18">
        <v>5</v>
      </c>
      <c r="B8" s="19"/>
      <c r="C8" s="20">
        <v>78.95</v>
      </c>
      <c r="D8" s="21">
        <f t="shared" si="4"/>
        <v>31.58</v>
      </c>
      <c r="E8" s="21">
        <f t="shared" si="0"/>
        <v>5</v>
      </c>
      <c r="F8" s="20">
        <v>2</v>
      </c>
      <c r="G8" s="20">
        <v>74</v>
      </c>
      <c r="H8" s="21" cm="1">
        <f t="array" ref="H8">ROUND(G8*TRIMMEAN(G:G,2/MAX(A:A))/TRIMMEAN(IF(F:F=F8,G:G),2/COUNTIF(F:F,F8)),2)</f>
        <v>73.74</v>
      </c>
      <c r="I8" s="25">
        <f t="shared" si="1"/>
        <v>91</v>
      </c>
      <c r="J8" s="21">
        <f t="shared" si="2"/>
        <v>105.32</v>
      </c>
      <c r="K8" s="26">
        <f t="shared" si="3"/>
        <v>79</v>
      </c>
      <c r="L8" s="18"/>
    </row>
    <row r="9" ht="20.1" customHeight="1" spans="1:12">
      <c r="A9" s="18">
        <v>6</v>
      </c>
      <c r="B9" s="19"/>
      <c r="C9" s="20">
        <v>78.7</v>
      </c>
      <c r="D9" s="21">
        <f t="shared" si="4"/>
        <v>31.48</v>
      </c>
      <c r="E9" s="21">
        <f t="shared" si="0"/>
        <v>6</v>
      </c>
      <c r="F9" s="20">
        <v>3</v>
      </c>
      <c r="G9" s="20">
        <v>75</v>
      </c>
      <c r="H9" s="21" cm="1">
        <f t="array" ref="H9">ROUND(G9*TRIMMEAN(G:G,2/MAX(A:A))/TRIMMEAN(IF(F:F=F9,G:G),2/COUNTIF(F:F,F9)),2)</f>
        <v>77.02</v>
      </c>
      <c r="I9" s="25">
        <f t="shared" si="1"/>
        <v>71</v>
      </c>
      <c r="J9" s="21">
        <f t="shared" si="2"/>
        <v>108.5</v>
      </c>
      <c r="K9" s="26">
        <f t="shared" si="3"/>
        <v>62</v>
      </c>
      <c r="L9" s="18"/>
    </row>
    <row r="10" ht="20.1" customHeight="1" spans="1:12">
      <c r="A10" s="18">
        <v>7</v>
      </c>
      <c r="B10" s="19"/>
      <c r="C10" s="20">
        <v>78.65</v>
      </c>
      <c r="D10" s="21">
        <f t="shared" si="4"/>
        <v>31.46</v>
      </c>
      <c r="E10" s="21">
        <f t="shared" si="0"/>
        <v>7</v>
      </c>
      <c r="F10" s="20">
        <v>3</v>
      </c>
      <c r="G10" s="20">
        <v>76</v>
      </c>
      <c r="H10" s="21" cm="1">
        <f t="array" ref="H10">ROUND(G10*TRIMMEAN(G:G,2/MAX(A:A))/TRIMMEAN(IF(F:F=F10,G:G),2/COUNTIF(F:F,F10)),2)</f>
        <v>78.04</v>
      </c>
      <c r="I10" s="25">
        <f t="shared" si="1"/>
        <v>66</v>
      </c>
      <c r="J10" s="21">
        <f t="shared" si="2"/>
        <v>109.5</v>
      </c>
      <c r="K10" s="26">
        <f t="shared" si="3"/>
        <v>54</v>
      </c>
      <c r="L10" s="18"/>
    </row>
    <row r="11" ht="20.1" customHeight="1" spans="1:12">
      <c r="A11" s="18">
        <v>8</v>
      </c>
      <c r="B11" s="19"/>
      <c r="C11" s="20">
        <v>78.6</v>
      </c>
      <c r="D11" s="21">
        <f t="shared" si="4"/>
        <v>31.44</v>
      </c>
      <c r="E11" s="21">
        <f t="shared" si="0"/>
        <v>8</v>
      </c>
      <c r="F11" s="20">
        <v>2</v>
      </c>
      <c r="G11" s="20">
        <v>77</v>
      </c>
      <c r="H11" s="21" cm="1">
        <f t="array" ref="H11">ROUND(G11*TRIMMEAN(G:G,2/MAX(A:A))/TRIMMEAN(IF(F:F=F11,G:G),2/COUNTIF(F:F,F11)),2)</f>
        <v>76.73</v>
      </c>
      <c r="I11" s="25">
        <f t="shared" si="1"/>
        <v>75</v>
      </c>
      <c r="J11" s="21">
        <f t="shared" si="2"/>
        <v>108.17</v>
      </c>
      <c r="K11" s="26">
        <f t="shared" si="3"/>
        <v>66</v>
      </c>
      <c r="L11" s="18"/>
    </row>
    <row r="12" ht="20.1" customHeight="1" spans="1:12">
      <c r="A12" s="18">
        <v>9</v>
      </c>
      <c r="B12" s="19"/>
      <c r="C12" s="20">
        <v>78.5</v>
      </c>
      <c r="D12" s="21">
        <f t="shared" si="4"/>
        <v>31.4</v>
      </c>
      <c r="E12" s="21">
        <f t="shared" si="0"/>
        <v>9</v>
      </c>
      <c r="F12" s="20">
        <v>1</v>
      </c>
      <c r="G12" s="20">
        <v>78</v>
      </c>
      <c r="H12" s="21" cm="1">
        <f t="array" ref="H12">ROUND(G12*TRIMMEAN(G:G,2/MAX(A:A))/TRIMMEAN(IF(F:F=F12,G:G),2/COUNTIF(F:F,F12)),2)</f>
        <v>76.29</v>
      </c>
      <c r="I12" s="25">
        <f t="shared" si="1"/>
        <v>76</v>
      </c>
      <c r="J12" s="21">
        <f t="shared" si="2"/>
        <v>107.69</v>
      </c>
      <c r="K12" s="26">
        <f t="shared" si="3"/>
        <v>68</v>
      </c>
      <c r="L12" s="18"/>
    </row>
    <row r="13" ht="20.1" customHeight="1" spans="1:12">
      <c r="A13" s="18">
        <v>10</v>
      </c>
      <c r="B13" s="19"/>
      <c r="C13" s="20">
        <v>77.8</v>
      </c>
      <c r="D13" s="21">
        <f t="shared" si="4"/>
        <v>31.12</v>
      </c>
      <c r="E13" s="21">
        <f t="shared" si="0"/>
        <v>10</v>
      </c>
      <c r="F13" s="20">
        <v>1</v>
      </c>
      <c r="G13" s="20">
        <v>79</v>
      </c>
      <c r="H13" s="21" cm="1">
        <f t="array" ref="H13">ROUND(G13*TRIMMEAN(G:G,2/MAX(A:A))/TRIMMEAN(IF(F:F=F13,G:G),2/COUNTIF(F:F,F13)),2)</f>
        <v>77.27</v>
      </c>
      <c r="I13" s="25">
        <f t="shared" si="1"/>
        <v>70</v>
      </c>
      <c r="J13" s="21">
        <f t="shared" si="2"/>
        <v>108.39</v>
      </c>
      <c r="K13" s="26">
        <f t="shared" si="3"/>
        <v>63</v>
      </c>
      <c r="L13" s="18"/>
    </row>
    <row r="14" ht="20.1" customHeight="1" spans="1:12">
      <c r="A14" s="18">
        <v>11</v>
      </c>
      <c r="B14" s="19"/>
      <c r="C14" s="20">
        <v>77.8</v>
      </c>
      <c r="D14" s="21">
        <f t="shared" si="4"/>
        <v>31.12</v>
      </c>
      <c r="E14" s="21">
        <f t="shared" si="0"/>
        <v>10</v>
      </c>
      <c r="F14" s="20">
        <v>1</v>
      </c>
      <c r="G14" s="20">
        <v>80</v>
      </c>
      <c r="H14" s="21" cm="1">
        <f t="array" ref="H14">ROUND(G14*TRIMMEAN(G:G,2/MAX(A:A))/TRIMMEAN(IF(F:F=F14,G:G),2/COUNTIF(F:F,F14)),2)</f>
        <v>78.25</v>
      </c>
      <c r="I14" s="25">
        <f t="shared" si="1"/>
        <v>64</v>
      </c>
      <c r="J14" s="21">
        <f t="shared" si="2"/>
        <v>109.37</v>
      </c>
      <c r="K14" s="26">
        <f t="shared" si="3"/>
        <v>55</v>
      </c>
      <c r="L14" s="18"/>
    </row>
    <row r="15" ht="20.1" customHeight="1" spans="1:12">
      <c r="A15" s="18">
        <v>12</v>
      </c>
      <c r="B15" s="19"/>
      <c r="C15" s="20">
        <v>77.7</v>
      </c>
      <c r="D15" s="21">
        <f t="shared" si="4"/>
        <v>31.08</v>
      </c>
      <c r="E15" s="21">
        <f t="shared" si="0"/>
        <v>12</v>
      </c>
      <c r="F15" s="20">
        <v>1</v>
      </c>
      <c r="G15" s="20">
        <v>81</v>
      </c>
      <c r="H15" s="21" cm="1">
        <f t="array" ref="H15">ROUND(G15*TRIMMEAN(G:G,2/MAX(A:A))/TRIMMEAN(IF(F:F=F15,G:G),2/COUNTIF(F:F,F15)),2)</f>
        <v>79.23</v>
      </c>
      <c r="I15" s="25">
        <f t="shared" si="1"/>
        <v>58</v>
      </c>
      <c r="J15" s="21">
        <f t="shared" si="2"/>
        <v>110.31</v>
      </c>
      <c r="K15" s="26">
        <f t="shared" si="3"/>
        <v>49</v>
      </c>
      <c r="L15" s="18"/>
    </row>
    <row r="16" ht="20.1" customHeight="1" spans="1:12">
      <c r="A16" s="18">
        <v>13</v>
      </c>
      <c r="B16" s="19"/>
      <c r="C16" s="20">
        <v>77.6</v>
      </c>
      <c r="D16" s="21">
        <f t="shared" si="4"/>
        <v>31.04</v>
      </c>
      <c r="E16" s="21">
        <f t="shared" si="0"/>
        <v>13</v>
      </c>
      <c r="F16" s="20">
        <v>1</v>
      </c>
      <c r="G16" s="20">
        <v>82</v>
      </c>
      <c r="H16" s="21" cm="1">
        <f t="array" ref="H16">ROUND(G16*TRIMMEAN(G:G,2/MAX(A:A))/TRIMMEAN(IF(F:F=F16,G:G),2/COUNTIF(F:F,F16)),2)</f>
        <v>80.21</v>
      </c>
      <c r="I16" s="25">
        <f t="shared" si="1"/>
        <v>51</v>
      </c>
      <c r="J16" s="21">
        <f t="shared" si="2"/>
        <v>111.25</v>
      </c>
      <c r="K16" s="26">
        <f t="shared" si="3"/>
        <v>42</v>
      </c>
      <c r="L16" s="18"/>
    </row>
    <row r="17" ht="20.1" customHeight="1" spans="1:12">
      <c r="A17" s="18">
        <v>14</v>
      </c>
      <c r="B17" s="19"/>
      <c r="C17" s="20">
        <v>77.55</v>
      </c>
      <c r="D17" s="21">
        <f t="shared" si="4"/>
        <v>31.02</v>
      </c>
      <c r="E17" s="21">
        <f t="shared" si="0"/>
        <v>14</v>
      </c>
      <c r="F17" s="20">
        <v>1</v>
      </c>
      <c r="G17" s="20">
        <v>83</v>
      </c>
      <c r="H17" s="21" cm="1">
        <f t="array" ref="H17">ROUND(G17*TRIMMEAN(G:G,2/MAX(A:A))/TRIMMEAN(IF(F:F=F17,G:G),2/COUNTIF(F:F,F17)),2)</f>
        <v>81.18</v>
      </c>
      <c r="I17" s="25">
        <f t="shared" si="1"/>
        <v>44</v>
      </c>
      <c r="J17" s="21">
        <f t="shared" si="2"/>
        <v>112.2</v>
      </c>
      <c r="K17" s="26">
        <f t="shared" si="3"/>
        <v>36</v>
      </c>
      <c r="L17" s="18"/>
    </row>
    <row r="18" ht="20.1" customHeight="1" spans="1:12">
      <c r="A18" s="18">
        <v>15</v>
      </c>
      <c r="B18" s="19"/>
      <c r="C18" s="20">
        <v>77.3</v>
      </c>
      <c r="D18" s="21">
        <f t="shared" si="4"/>
        <v>30.92</v>
      </c>
      <c r="E18" s="21">
        <f t="shared" si="0"/>
        <v>15</v>
      </c>
      <c r="F18" s="20">
        <v>1</v>
      </c>
      <c r="G18" s="20">
        <v>84</v>
      </c>
      <c r="H18" s="21" cm="1">
        <f t="array" ref="H18">ROUND(G18*TRIMMEAN(G:G,2/MAX(A:A))/TRIMMEAN(IF(F:F=F18,G:G),2/COUNTIF(F:F,F18)),2)</f>
        <v>82.16</v>
      </c>
      <c r="I18" s="25">
        <f t="shared" si="1"/>
        <v>37</v>
      </c>
      <c r="J18" s="21">
        <f t="shared" si="2"/>
        <v>113.08</v>
      </c>
      <c r="K18" s="26">
        <f t="shared" si="3"/>
        <v>33</v>
      </c>
      <c r="L18" s="18"/>
    </row>
    <row r="19" ht="20.1" customHeight="1" spans="1:12">
      <c r="A19" s="18">
        <v>16</v>
      </c>
      <c r="B19" s="19"/>
      <c r="C19" s="20">
        <v>77.3</v>
      </c>
      <c r="D19" s="21">
        <f t="shared" si="4"/>
        <v>30.92</v>
      </c>
      <c r="E19" s="21">
        <f t="shared" si="0"/>
        <v>15</v>
      </c>
      <c r="F19" s="20">
        <v>1</v>
      </c>
      <c r="G19" s="20">
        <v>85</v>
      </c>
      <c r="H19" s="21" cm="1">
        <f t="array" ref="H19">ROUND(G19*TRIMMEAN(G:G,2/MAX(A:A))/TRIMMEAN(IF(F:F=F19,G:G),2/COUNTIF(F:F,F19)),2)</f>
        <v>83.14</v>
      </c>
      <c r="I19" s="25">
        <f t="shared" si="1"/>
        <v>33</v>
      </c>
      <c r="J19" s="21">
        <f t="shared" si="2"/>
        <v>114.06</v>
      </c>
      <c r="K19" s="26">
        <f t="shared" si="3"/>
        <v>27</v>
      </c>
      <c r="L19" s="18"/>
    </row>
    <row r="20" ht="20.1" customHeight="1" spans="1:12">
      <c r="A20" s="18">
        <v>17</v>
      </c>
      <c r="B20" s="19"/>
      <c r="C20" s="20">
        <v>77.25</v>
      </c>
      <c r="D20" s="21">
        <f t="shared" si="4"/>
        <v>30.9</v>
      </c>
      <c r="E20" s="21">
        <f t="shared" si="0"/>
        <v>17</v>
      </c>
      <c r="F20" s="20">
        <v>1</v>
      </c>
      <c r="G20" s="20">
        <v>86</v>
      </c>
      <c r="H20" s="21" cm="1">
        <f t="array" ref="H20">ROUND(G20*TRIMMEAN(G:G,2/MAX(A:A))/TRIMMEAN(IF(F:F=F20,G:G),2/COUNTIF(F:F,F20)),2)</f>
        <v>84.12</v>
      </c>
      <c r="I20" s="25">
        <f t="shared" si="1"/>
        <v>27</v>
      </c>
      <c r="J20" s="21">
        <f t="shared" si="2"/>
        <v>115.02</v>
      </c>
      <c r="K20" s="26">
        <f t="shared" si="3"/>
        <v>22</v>
      </c>
      <c r="L20" s="18"/>
    </row>
    <row r="21" ht="20.1" customHeight="1" spans="1:12">
      <c r="A21" s="18">
        <v>18</v>
      </c>
      <c r="B21" s="19"/>
      <c r="C21" s="20">
        <v>77.2</v>
      </c>
      <c r="D21" s="21">
        <f t="shared" si="4"/>
        <v>30.88</v>
      </c>
      <c r="E21" s="21">
        <f t="shared" si="0"/>
        <v>18</v>
      </c>
      <c r="F21" s="20">
        <v>1</v>
      </c>
      <c r="G21" s="20">
        <v>87</v>
      </c>
      <c r="H21" s="21" cm="1">
        <f t="array" ref="H21">ROUND(G21*TRIMMEAN(G:G,2/MAX(A:A))/TRIMMEAN(IF(F:F=F21,G:G),2/COUNTIF(F:F,F21)),2)</f>
        <v>85.1</v>
      </c>
      <c r="I21" s="25">
        <f t="shared" si="1"/>
        <v>23</v>
      </c>
      <c r="J21" s="21">
        <f t="shared" si="2"/>
        <v>115.98</v>
      </c>
      <c r="K21" s="26">
        <f t="shared" si="3"/>
        <v>17</v>
      </c>
      <c r="L21" s="18"/>
    </row>
    <row r="22" ht="20.1" customHeight="1" spans="1:12">
      <c r="A22" s="18">
        <v>19</v>
      </c>
      <c r="B22" s="19"/>
      <c r="C22" s="20">
        <v>77.2</v>
      </c>
      <c r="D22" s="21">
        <f t="shared" si="4"/>
        <v>30.88</v>
      </c>
      <c r="E22" s="21">
        <f t="shared" si="0"/>
        <v>18</v>
      </c>
      <c r="F22" s="20">
        <v>1</v>
      </c>
      <c r="G22" s="20">
        <v>88</v>
      </c>
      <c r="H22" s="21" cm="1">
        <f t="array" ref="H22">ROUND(G22*TRIMMEAN(G:G,2/MAX(A:A))/TRIMMEAN(IF(F:F=F22,G:G),2/COUNTIF(F:F,F22)),2)</f>
        <v>86.07</v>
      </c>
      <c r="I22" s="25">
        <f t="shared" si="1"/>
        <v>18</v>
      </c>
      <c r="J22" s="21">
        <f t="shared" si="2"/>
        <v>116.95</v>
      </c>
      <c r="K22" s="26">
        <f t="shared" si="3"/>
        <v>14</v>
      </c>
      <c r="L22" s="18"/>
    </row>
    <row r="23" ht="20.1" customHeight="1" spans="1:12">
      <c r="A23" s="18">
        <v>20</v>
      </c>
      <c r="B23" s="19"/>
      <c r="C23" s="20">
        <v>77</v>
      </c>
      <c r="D23" s="21">
        <f t="shared" si="4"/>
        <v>30.8</v>
      </c>
      <c r="E23" s="21">
        <f t="shared" si="0"/>
        <v>20</v>
      </c>
      <c r="F23" s="20">
        <v>1</v>
      </c>
      <c r="G23" s="20">
        <v>89</v>
      </c>
      <c r="H23" s="21" cm="1">
        <f t="array" ref="H23">ROUND(G23*TRIMMEAN(G:G,2/MAX(A:A))/TRIMMEAN(IF(F:F=F23,G:G),2/COUNTIF(F:F,F23)),2)</f>
        <v>87.05</v>
      </c>
      <c r="I23" s="25">
        <f t="shared" si="1"/>
        <v>15</v>
      </c>
      <c r="J23" s="21">
        <f t="shared" si="2"/>
        <v>117.85</v>
      </c>
      <c r="K23" s="26">
        <f t="shared" si="3"/>
        <v>9</v>
      </c>
      <c r="L23" s="18"/>
    </row>
    <row r="24" ht="20.1" customHeight="1" spans="1:12">
      <c r="A24" s="18">
        <v>21</v>
      </c>
      <c r="B24" s="19"/>
      <c r="C24" s="20">
        <v>76.7</v>
      </c>
      <c r="D24" s="21">
        <f t="shared" si="4"/>
        <v>30.68</v>
      </c>
      <c r="E24" s="21">
        <f t="shared" si="0"/>
        <v>21</v>
      </c>
      <c r="F24" s="20">
        <v>2</v>
      </c>
      <c r="G24" s="20">
        <v>90</v>
      </c>
      <c r="H24" s="21" cm="1">
        <f t="array" ref="H24">ROUND(G24*TRIMMEAN(G:G,2/MAX(A:A))/TRIMMEAN(IF(F:F=F24,G:G),2/COUNTIF(F:F,F24)),2)</f>
        <v>89.69</v>
      </c>
      <c r="I24" s="25">
        <f t="shared" si="1"/>
        <v>4</v>
      </c>
      <c r="J24" s="21">
        <f t="shared" si="2"/>
        <v>120.37</v>
      </c>
      <c r="K24" s="26">
        <f t="shared" si="3"/>
        <v>3</v>
      </c>
      <c r="L24" s="18"/>
    </row>
    <row r="25" ht="20.1" customHeight="1" spans="1:12">
      <c r="A25" s="18">
        <v>22</v>
      </c>
      <c r="B25" s="19"/>
      <c r="C25" s="20">
        <v>76.65</v>
      </c>
      <c r="D25" s="21">
        <f t="shared" si="4"/>
        <v>30.66</v>
      </c>
      <c r="E25" s="21">
        <f t="shared" si="0"/>
        <v>22</v>
      </c>
      <c r="F25" s="20">
        <v>2</v>
      </c>
      <c r="G25" s="20">
        <v>70</v>
      </c>
      <c r="H25" s="21" cm="1">
        <f t="array" ref="H25">ROUND(G25*TRIMMEAN(G:G,2/MAX(A:A))/TRIMMEAN(IF(F:F=F25,G:G),2/COUNTIF(F:F,F25)),2)</f>
        <v>69.76</v>
      </c>
      <c r="I25" s="25">
        <f t="shared" si="1"/>
        <v>110</v>
      </c>
      <c r="J25" s="21">
        <f t="shared" si="2"/>
        <v>100.42</v>
      </c>
      <c r="K25" s="26">
        <f t="shared" si="3"/>
        <v>110</v>
      </c>
      <c r="L25" s="18"/>
    </row>
    <row r="26" ht="20.1" customHeight="1" spans="1:12">
      <c r="A26" s="18">
        <v>23</v>
      </c>
      <c r="B26" s="19"/>
      <c r="C26" s="20">
        <v>76.5</v>
      </c>
      <c r="D26" s="21">
        <f t="shared" si="4"/>
        <v>30.6</v>
      </c>
      <c r="E26" s="21">
        <f t="shared" si="0"/>
        <v>23</v>
      </c>
      <c r="F26" s="20">
        <v>3</v>
      </c>
      <c r="G26" s="20">
        <v>71</v>
      </c>
      <c r="H26" s="21" cm="1">
        <f t="array" ref="H26">ROUND(G26*TRIMMEAN(G:G,2/MAX(A:A))/TRIMMEAN(IF(F:F=F26,G:G),2/COUNTIF(F:F,F26)),2)</f>
        <v>72.91</v>
      </c>
      <c r="I26" s="25">
        <f t="shared" si="1"/>
        <v>97</v>
      </c>
      <c r="J26" s="21">
        <f t="shared" si="2"/>
        <v>103.51</v>
      </c>
      <c r="K26" s="26">
        <f t="shared" si="3"/>
        <v>89</v>
      </c>
      <c r="L26" s="18"/>
    </row>
    <row r="27" ht="20.1" customHeight="1" spans="1:12">
      <c r="A27" s="18">
        <v>24</v>
      </c>
      <c r="B27" s="19"/>
      <c r="C27" s="20">
        <v>76.35</v>
      </c>
      <c r="D27" s="21">
        <f t="shared" si="4"/>
        <v>30.54</v>
      </c>
      <c r="E27" s="21">
        <f t="shared" si="0"/>
        <v>24</v>
      </c>
      <c r="F27" s="20">
        <v>3</v>
      </c>
      <c r="G27" s="20">
        <v>72</v>
      </c>
      <c r="H27" s="21" cm="1">
        <f t="array" ref="H27">ROUND(G27*TRIMMEAN(G:G,2/MAX(A:A))/TRIMMEAN(IF(F:F=F27,G:G),2/COUNTIF(F:F,F27)),2)</f>
        <v>73.94</v>
      </c>
      <c r="I27" s="25">
        <f t="shared" si="1"/>
        <v>87</v>
      </c>
      <c r="J27" s="21">
        <f t="shared" si="2"/>
        <v>104.48</v>
      </c>
      <c r="K27" s="26">
        <f t="shared" si="3"/>
        <v>82</v>
      </c>
      <c r="L27" s="18"/>
    </row>
    <row r="28" ht="20.1" customHeight="1" spans="1:12">
      <c r="A28" s="18">
        <v>25</v>
      </c>
      <c r="B28" s="19"/>
      <c r="C28" s="20">
        <v>76.2</v>
      </c>
      <c r="D28" s="21">
        <f t="shared" si="4"/>
        <v>30.48</v>
      </c>
      <c r="E28" s="21">
        <f t="shared" si="0"/>
        <v>25</v>
      </c>
      <c r="F28" s="20">
        <v>1</v>
      </c>
      <c r="G28" s="20">
        <v>73</v>
      </c>
      <c r="H28" s="21" cm="1">
        <f t="array" ref="H28">ROUND(G28*TRIMMEAN(G:G,2/MAX(A:A))/TRIMMEAN(IF(F:F=F28,G:G),2/COUNTIF(F:F,F28)),2)</f>
        <v>71.4</v>
      </c>
      <c r="I28" s="25">
        <f t="shared" si="1"/>
        <v>105</v>
      </c>
      <c r="J28" s="21">
        <f t="shared" si="2"/>
        <v>101.88</v>
      </c>
      <c r="K28" s="26">
        <f t="shared" si="3"/>
        <v>102</v>
      </c>
      <c r="L28" s="18"/>
    </row>
    <row r="29" ht="20.1" customHeight="1" spans="1:12">
      <c r="A29" s="18">
        <v>26</v>
      </c>
      <c r="B29" s="19"/>
      <c r="C29" s="20">
        <v>76.2</v>
      </c>
      <c r="D29" s="21">
        <f t="shared" si="4"/>
        <v>30.48</v>
      </c>
      <c r="E29" s="21">
        <f t="shared" si="0"/>
        <v>25</v>
      </c>
      <c r="F29" s="20">
        <v>1</v>
      </c>
      <c r="G29" s="20">
        <v>74</v>
      </c>
      <c r="H29" s="21" cm="1">
        <f t="array" ref="H29">ROUND(G29*TRIMMEAN(G:G,2/MAX(A:A))/TRIMMEAN(IF(F:F=F29,G:G),2/COUNTIF(F:F,F29)),2)</f>
        <v>72.38</v>
      </c>
      <c r="I29" s="25">
        <f t="shared" si="1"/>
        <v>100</v>
      </c>
      <c r="J29" s="21">
        <f t="shared" si="2"/>
        <v>102.86</v>
      </c>
      <c r="K29" s="26">
        <f t="shared" si="3"/>
        <v>96</v>
      </c>
      <c r="L29" s="18"/>
    </row>
    <row r="30" ht="20.1" customHeight="1" spans="1:12">
      <c r="A30" s="18">
        <v>27</v>
      </c>
      <c r="B30" s="19"/>
      <c r="C30" s="20">
        <v>76.2</v>
      </c>
      <c r="D30" s="21">
        <f t="shared" si="4"/>
        <v>30.48</v>
      </c>
      <c r="E30" s="21">
        <f t="shared" si="0"/>
        <v>25</v>
      </c>
      <c r="F30" s="20">
        <v>1</v>
      </c>
      <c r="G30" s="20">
        <v>75</v>
      </c>
      <c r="H30" s="21" cm="1">
        <f t="array" ref="H30">ROUND(G30*TRIMMEAN(G:G,2/MAX(A:A))/TRIMMEAN(IF(F:F=F30,G:G),2/COUNTIF(F:F,F30)),2)</f>
        <v>73.36</v>
      </c>
      <c r="I30" s="25">
        <f t="shared" si="1"/>
        <v>96</v>
      </c>
      <c r="J30" s="21">
        <f t="shared" si="2"/>
        <v>103.84</v>
      </c>
      <c r="K30" s="26">
        <f t="shared" si="3"/>
        <v>86</v>
      </c>
      <c r="L30" s="18"/>
    </row>
    <row r="31" ht="20.1" customHeight="1" spans="1:12">
      <c r="A31" s="18">
        <v>28</v>
      </c>
      <c r="B31" s="19"/>
      <c r="C31" s="20">
        <v>76</v>
      </c>
      <c r="D31" s="21">
        <f t="shared" si="4"/>
        <v>30.4</v>
      </c>
      <c r="E31" s="21">
        <f t="shared" si="0"/>
        <v>28</v>
      </c>
      <c r="F31" s="20">
        <v>1</v>
      </c>
      <c r="G31" s="20">
        <v>76</v>
      </c>
      <c r="H31" s="21" cm="1">
        <f t="array" ref="H31">ROUND(G31*TRIMMEAN(G:G,2/MAX(A:A))/TRIMMEAN(IF(F:F=F31,G:G),2/COUNTIF(F:F,F31)),2)</f>
        <v>74.34</v>
      </c>
      <c r="I31" s="25">
        <f t="shared" si="1"/>
        <v>85</v>
      </c>
      <c r="J31" s="21">
        <f t="shared" si="2"/>
        <v>104.74</v>
      </c>
      <c r="K31" s="26">
        <f t="shared" si="3"/>
        <v>80</v>
      </c>
      <c r="L31" s="18"/>
    </row>
    <row r="32" ht="20.1" customHeight="1" spans="1:12">
      <c r="A32" s="18">
        <v>29</v>
      </c>
      <c r="B32" s="19"/>
      <c r="C32" s="20">
        <v>75.85</v>
      </c>
      <c r="D32" s="21">
        <f t="shared" si="4"/>
        <v>30.34</v>
      </c>
      <c r="E32" s="21">
        <f t="shared" si="0"/>
        <v>29</v>
      </c>
      <c r="F32" s="20">
        <v>1</v>
      </c>
      <c r="G32" s="20">
        <v>77</v>
      </c>
      <c r="H32" s="21" cm="1">
        <f t="array" ref="H32">ROUND(G32*TRIMMEAN(G:G,2/MAX(A:A))/TRIMMEAN(IF(F:F=F32,G:G),2/COUNTIF(F:F,F32)),2)</f>
        <v>75.32</v>
      </c>
      <c r="I32" s="25">
        <f t="shared" si="1"/>
        <v>79</v>
      </c>
      <c r="J32" s="21">
        <f t="shared" si="2"/>
        <v>105.66</v>
      </c>
      <c r="K32" s="26">
        <f t="shared" si="3"/>
        <v>78</v>
      </c>
      <c r="L32" s="18"/>
    </row>
    <row r="33" ht="20.1" customHeight="1" spans="1:12">
      <c r="A33" s="18">
        <v>30</v>
      </c>
      <c r="B33" s="19"/>
      <c r="C33" s="20">
        <v>75.7</v>
      </c>
      <c r="D33" s="21">
        <f t="shared" si="4"/>
        <v>30.28</v>
      </c>
      <c r="E33" s="21">
        <f t="shared" si="0"/>
        <v>30</v>
      </c>
      <c r="F33" s="20">
        <v>1</v>
      </c>
      <c r="G33" s="20">
        <v>78</v>
      </c>
      <c r="H33" s="21" cm="1">
        <f t="array" ref="H33">ROUND(G33*TRIMMEAN(G:G,2/MAX(A:A))/TRIMMEAN(IF(F:F=F33,G:G),2/COUNTIF(F:F,F33)),2)</f>
        <v>76.29</v>
      </c>
      <c r="I33" s="25">
        <f t="shared" si="1"/>
        <v>76</v>
      </c>
      <c r="J33" s="21">
        <f t="shared" si="2"/>
        <v>106.57</v>
      </c>
      <c r="K33" s="26">
        <f t="shared" si="3"/>
        <v>74</v>
      </c>
      <c r="L33" s="18"/>
    </row>
    <row r="34" ht="20.1" customHeight="1" spans="1:12">
      <c r="A34" s="18">
        <v>31</v>
      </c>
      <c r="B34" s="19"/>
      <c r="C34" s="20">
        <v>75.6</v>
      </c>
      <c r="D34" s="21">
        <f t="shared" si="4"/>
        <v>30.24</v>
      </c>
      <c r="E34" s="21">
        <f t="shared" si="0"/>
        <v>31</v>
      </c>
      <c r="F34" s="20">
        <v>2</v>
      </c>
      <c r="G34" s="20">
        <v>79</v>
      </c>
      <c r="H34" s="21" cm="1">
        <f t="array" ref="H34">ROUND(G34*TRIMMEAN(G:G,2/MAX(A:A))/TRIMMEAN(IF(F:F=F34,G:G),2/COUNTIF(F:F,F34)),2)</f>
        <v>78.72</v>
      </c>
      <c r="I34" s="25">
        <f t="shared" si="1"/>
        <v>63</v>
      </c>
      <c r="J34" s="21">
        <f t="shared" si="2"/>
        <v>108.96</v>
      </c>
      <c r="K34" s="26">
        <f t="shared" si="3"/>
        <v>58</v>
      </c>
      <c r="L34" s="18"/>
    </row>
    <row r="35" ht="20.1" customHeight="1" spans="1:12">
      <c r="A35" s="18">
        <v>32</v>
      </c>
      <c r="B35" s="19"/>
      <c r="C35" s="20">
        <v>75.55</v>
      </c>
      <c r="D35" s="21">
        <f t="shared" si="4"/>
        <v>30.22</v>
      </c>
      <c r="E35" s="21">
        <f t="shared" si="0"/>
        <v>32</v>
      </c>
      <c r="F35" s="20">
        <v>3</v>
      </c>
      <c r="G35" s="20">
        <v>80</v>
      </c>
      <c r="H35" s="21" cm="1">
        <f t="array" ref="H35">ROUND(G35*TRIMMEAN(G:G,2/MAX(A:A))/TRIMMEAN(IF(F:F=F35,G:G),2/COUNTIF(F:F,F35)),2)</f>
        <v>82.15</v>
      </c>
      <c r="I35" s="25">
        <f t="shared" si="1"/>
        <v>40</v>
      </c>
      <c r="J35" s="21">
        <f t="shared" si="2"/>
        <v>112.37</v>
      </c>
      <c r="K35" s="26">
        <f t="shared" si="3"/>
        <v>35</v>
      </c>
      <c r="L35" s="18"/>
    </row>
    <row r="36" ht="20.1" customHeight="1" spans="1:12">
      <c r="A36" s="18">
        <v>33</v>
      </c>
      <c r="B36" s="19"/>
      <c r="C36" s="20">
        <v>75.55</v>
      </c>
      <c r="D36" s="21">
        <f t="shared" si="4"/>
        <v>30.22</v>
      </c>
      <c r="E36" s="21">
        <f t="shared" ref="E36:E67" si="5">RANK(D36,D:D,0)</f>
        <v>32</v>
      </c>
      <c r="F36" s="20">
        <v>3</v>
      </c>
      <c r="G36" s="20">
        <v>81</v>
      </c>
      <c r="H36" s="21" cm="1">
        <f t="array" ref="H36">ROUND(G36*TRIMMEAN(G:G,2/MAX(A:A))/TRIMMEAN(IF(F:F=F36,G:G),2/COUNTIF(F:F,F36)),2)</f>
        <v>83.18</v>
      </c>
      <c r="I36" s="25">
        <f t="shared" ref="I36:I67" si="6">RANK(H36,H:H,0)</f>
        <v>31</v>
      </c>
      <c r="J36" s="21">
        <f t="shared" si="2"/>
        <v>113.4</v>
      </c>
      <c r="K36" s="26">
        <f t="shared" ref="K36:K67" si="7">RANK(J36,J:J,0)</f>
        <v>30</v>
      </c>
      <c r="L36" s="18"/>
    </row>
    <row r="37" ht="20.1" customHeight="1" spans="1:12">
      <c r="A37" s="18">
        <v>34</v>
      </c>
      <c r="B37" s="19"/>
      <c r="C37" s="20">
        <v>75.55</v>
      </c>
      <c r="D37" s="21">
        <f t="shared" ref="D37:D68" si="8">ROUND(C37*0.4,2)</f>
        <v>30.22</v>
      </c>
      <c r="E37" s="21">
        <f t="shared" si="5"/>
        <v>32</v>
      </c>
      <c r="F37" s="20">
        <v>1</v>
      </c>
      <c r="G37" s="20">
        <v>82</v>
      </c>
      <c r="H37" s="21" cm="1">
        <f t="array" ref="H37">ROUND(G37*TRIMMEAN(G:G,2/MAX(A:A))/TRIMMEAN(IF(F:F=F37,G:G),2/COUNTIF(F:F,F37)),2)</f>
        <v>80.21</v>
      </c>
      <c r="I37" s="25">
        <f t="shared" si="6"/>
        <v>51</v>
      </c>
      <c r="J37" s="21">
        <f t="shared" si="2"/>
        <v>110.43</v>
      </c>
      <c r="K37" s="26">
        <f t="shared" si="7"/>
        <v>48</v>
      </c>
      <c r="L37" s="18"/>
    </row>
    <row r="38" ht="20.1" customHeight="1" spans="1:12">
      <c r="A38" s="18">
        <v>35</v>
      </c>
      <c r="B38" s="19"/>
      <c r="C38" s="20">
        <v>75.5</v>
      </c>
      <c r="D38" s="21">
        <f t="shared" si="8"/>
        <v>30.2</v>
      </c>
      <c r="E38" s="21">
        <f t="shared" si="5"/>
        <v>35</v>
      </c>
      <c r="F38" s="20">
        <v>1</v>
      </c>
      <c r="G38" s="20">
        <v>83</v>
      </c>
      <c r="H38" s="21" cm="1">
        <f t="array" ref="H38">ROUND(G38*TRIMMEAN(G:G,2/MAX(A:A))/TRIMMEAN(IF(F:F=F38,G:G),2/COUNTIF(F:F,F38)),2)</f>
        <v>81.18</v>
      </c>
      <c r="I38" s="25">
        <f t="shared" si="6"/>
        <v>44</v>
      </c>
      <c r="J38" s="21">
        <f t="shared" si="2"/>
        <v>111.38</v>
      </c>
      <c r="K38" s="26">
        <f t="shared" si="7"/>
        <v>41</v>
      </c>
      <c r="L38" s="18"/>
    </row>
    <row r="39" ht="20.1" customHeight="1" spans="1:12">
      <c r="A39" s="18">
        <v>36</v>
      </c>
      <c r="B39" s="19"/>
      <c r="C39" s="20">
        <v>75.1</v>
      </c>
      <c r="D39" s="21">
        <f t="shared" si="8"/>
        <v>30.04</v>
      </c>
      <c r="E39" s="21">
        <f t="shared" si="5"/>
        <v>36</v>
      </c>
      <c r="F39" s="20">
        <v>1</v>
      </c>
      <c r="G39" s="20">
        <v>84</v>
      </c>
      <c r="H39" s="21" cm="1">
        <f t="array" ref="H39">ROUND(G39*TRIMMEAN(G:G,2/MAX(A:A))/TRIMMEAN(IF(F:F=F39,G:G),2/COUNTIF(F:F,F39)),2)</f>
        <v>82.16</v>
      </c>
      <c r="I39" s="25">
        <f t="shared" si="6"/>
        <v>37</v>
      </c>
      <c r="J39" s="21">
        <f t="shared" si="2"/>
        <v>112.2</v>
      </c>
      <c r="K39" s="26">
        <f t="shared" si="7"/>
        <v>36</v>
      </c>
      <c r="L39" s="18"/>
    </row>
    <row r="40" ht="20.1" customHeight="1" spans="1:12">
      <c r="A40" s="18">
        <v>37</v>
      </c>
      <c r="B40" s="19"/>
      <c r="C40" s="20">
        <v>75.1</v>
      </c>
      <c r="D40" s="21">
        <f t="shared" si="8"/>
        <v>30.04</v>
      </c>
      <c r="E40" s="21">
        <f t="shared" si="5"/>
        <v>36</v>
      </c>
      <c r="F40" s="20">
        <v>1</v>
      </c>
      <c r="G40" s="20">
        <v>85</v>
      </c>
      <c r="H40" s="21" cm="1">
        <f t="array" ref="H40">ROUND(G40*TRIMMEAN(G:G,2/MAX(A:A))/TRIMMEAN(IF(F:F=F40,G:G),2/COUNTIF(F:F,F40)),2)</f>
        <v>83.14</v>
      </c>
      <c r="I40" s="25">
        <f t="shared" si="6"/>
        <v>33</v>
      </c>
      <c r="J40" s="21">
        <f t="shared" si="2"/>
        <v>113.18</v>
      </c>
      <c r="K40" s="26">
        <f t="shared" si="7"/>
        <v>31</v>
      </c>
      <c r="L40" s="18"/>
    </row>
    <row r="41" ht="20.1" customHeight="1" spans="1:12">
      <c r="A41" s="18">
        <v>38</v>
      </c>
      <c r="B41" s="19"/>
      <c r="C41" s="20">
        <v>75.05</v>
      </c>
      <c r="D41" s="21">
        <f t="shared" si="8"/>
        <v>30.02</v>
      </c>
      <c r="E41" s="21">
        <f t="shared" si="5"/>
        <v>38</v>
      </c>
      <c r="F41" s="20">
        <v>1</v>
      </c>
      <c r="G41" s="20">
        <v>86</v>
      </c>
      <c r="H41" s="21" cm="1">
        <f t="array" ref="H41">ROUND(G41*TRIMMEAN(G:G,2/MAX(A:A))/TRIMMEAN(IF(F:F=F41,G:G),2/COUNTIF(F:F,F41)),2)</f>
        <v>84.12</v>
      </c>
      <c r="I41" s="25">
        <f t="shared" si="6"/>
        <v>27</v>
      </c>
      <c r="J41" s="21">
        <f t="shared" si="2"/>
        <v>114.14</v>
      </c>
      <c r="K41" s="26">
        <f t="shared" si="7"/>
        <v>25</v>
      </c>
      <c r="L41" s="18"/>
    </row>
    <row r="42" ht="20.1" customHeight="1" spans="1:12">
      <c r="A42" s="18">
        <v>39</v>
      </c>
      <c r="B42" s="19"/>
      <c r="C42" s="20">
        <v>74.75</v>
      </c>
      <c r="D42" s="21">
        <f t="shared" si="8"/>
        <v>29.9</v>
      </c>
      <c r="E42" s="21">
        <f t="shared" si="5"/>
        <v>39</v>
      </c>
      <c r="F42" s="20">
        <v>1</v>
      </c>
      <c r="G42" s="20">
        <v>87</v>
      </c>
      <c r="H42" s="21" cm="1">
        <f t="array" ref="H42">ROUND(G42*TRIMMEAN(G:G,2/MAX(A:A))/TRIMMEAN(IF(F:F=F42,G:G),2/COUNTIF(F:F,F42)),2)</f>
        <v>85.1</v>
      </c>
      <c r="I42" s="25">
        <f t="shared" si="6"/>
        <v>23</v>
      </c>
      <c r="J42" s="21">
        <f t="shared" si="2"/>
        <v>115</v>
      </c>
      <c r="K42" s="26">
        <f t="shared" si="7"/>
        <v>23</v>
      </c>
      <c r="L42" s="18"/>
    </row>
    <row r="43" ht="20.1" customHeight="1" spans="1:12">
      <c r="A43" s="18">
        <v>40</v>
      </c>
      <c r="B43" s="19"/>
      <c r="C43" s="20">
        <v>74.75</v>
      </c>
      <c r="D43" s="21">
        <f t="shared" si="8"/>
        <v>29.9</v>
      </c>
      <c r="E43" s="21">
        <f t="shared" si="5"/>
        <v>39</v>
      </c>
      <c r="F43" s="20">
        <v>1</v>
      </c>
      <c r="G43" s="20">
        <v>88</v>
      </c>
      <c r="H43" s="21" cm="1">
        <f t="array" ref="H43">ROUND(G43*TRIMMEAN(G:G,2/MAX(A:A))/TRIMMEAN(IF(F:F=F43,G:G),2/COUNTIF(F:F,F43)),2)</f>
        <v>86.07</v>
      </c>
      <c r="I43" s="25">
        <f t="shared" si="6"/>
        <v>18</v>
      </c>
      <c r="J43" s="21">
        <f t="shared" si="2"/>
        <v>115.97</v>
      </c>
      <c r="K43" s="26">
        <f t="shared" si="7"/>
        <v>18</v>
      </c>
      <c r="L43" s="18"/>
    </row>
    <row r="44" ht="20.1" customHeight="1" spans="1:12">
      <c r="A44" s="18">
        <v>41</v>
      </c>
      <c r="B44" s="19"/>
      <c r="C44" s="20">
        <v>74.75</v>
      </c>
      <c r="D44" s="21">
        <f t="shared" si="8"/>
        <v>29.9</v>
      </c>
      <c r="E44" s="21">
        <f t="shared" si="5"/>
        <v>39</v>
      </c>
      <c r="F44" s="20">
        <v>2</v>
      </c>
      <c r="G44" s="20">
        <v>89</v>
      </c>
      <c r="H44" s="21" cm="1">
        <f t="array" ref="H44">ROUND(G44*TRIMMEAN(G:G,2/MAX(A:A))/TRIMMEAN(IF(F:F=F44,G:G),2/COUNTIF(F:F,F44)),2)</f>
        <v>88.69</v>
      </c>
      <c r="I44" s="25">
        <f t="shared" si="6"/>
        <v>9</v>
      </c>
      <c r="J44" s="21">
        <f t="shared" si="2"/>
        <v>118.59</v>
      </c>
      <c r="K44" s="26">
        <f t="shared" si="7"/>
        <v>7</v>
      </c>
      <c r="L44" s="18"/>
    </row>
    <row r="45" ht="20.1" customHeight="1" spans="1:12">
      <c r="A45" s="18">
        <v>42</v>
      </c>
      <c r="B45" s="19"/>
      <c r="C45" s="20">
        <v>74.4</v>
      </c>
      <c r="D45" s="21">
        <f t="shared" si="8"/>
        <v>29.76</v>
      </c>
      <c r="E45" s="21">
        <f t="shared" si="5"/>
        <v>42</v>
      </c>
      <c r="F45" s="20">
        <v>2</v>
      </c>
      <c r="G45" s="20">
        <v>90</v>
      </c>
      <c r="H45" s="21" cm="1">
        <f t="array" ref="H45">ROUND(G45*TRIMMEAN(G:G,2/MAX(A:A))/TRIMMEAN(IF(F:F=F45,G:G),2/COUNTIF(F:F,F45)),2)</f>
        <v>89.69</v>
      </c>
      <c r="I45" s="25">
        <f t="shared" si="6"/>
        <v>4</v>
      </c>
      <c r="J45" s="21">
        <f t="shared" si="2"/>
        <v>119.45</v>
      </c>
      <c r="K45" s="26">
        <f t="shared" si="7"/>
        <v>5</v>
      </c>
      <c r="L45" s="18"/>
    </row>
    <row r="46" ht="20.1" customHeight="1" spans="1:12">
      <c r="A46" s="18">
        <v>43</v>
      </c>
      <c r="B46" s="19"/>
      <c r="C46" s="20">
        <v>74.25</v>
      </c>
      <c r="D46" s="21">
        <f t="shared" si="8"/>
        <v>29.7</v>
      </c>
      <c r="E46" s="21">
        <f t="shared" si="5"/>
        <v>43</v>
      </c>
      <c r="F46" s="20">
        <v>3</v>
      </c>
      <c r="G46" s="20">
        <v>70</v>
      </c>
      <c r="H46" s="21" cm="1">
        <f t="array" ref="H46">ROUND(G46*TRIMMEAN(G:G,2/MAX(A:A))/TRIMMEAN(IF(F:F=F46,G:G),2/COUNTIF(F:F,F46)),2)</f>
        <v>71.88</v>
      </c>
      <c r="I46" s="25">
        <f t="shared" si="6"/>
        <v>101</v>
      </c>
      <c r="J46" s="21">
        <f t="shared" si="2"/>
        <v>101.58</v>
      </c>
      <c r="K46" s="26">
        <f t="shared" si="7"/>
        <v>104</v>
      </c>
      <c r="L46" s="18"/>
    </row>
    <row r="47" ht="20.1" customHeight="1" spans="1:12">
      <c r="A47" s="18">
        <v>44</v>
      </c>
      <c r="B47" s="19"/>
      <c r="C47" s="20">
        <v>74.2</v>
      </c>
      <c r="D47" s="21">
        <f t="shared" si="8"/>
        <v>29.68</v>
      </c>
      <c r="E47" s="21">
        <f t="shared" si="5"/>
        <v>44</v>
      </c>
      <c r="F47" s="20">
        <v>2</v>
      </c>
      <c r="G47" s="20">
        <v>71</v>
      </c>
      <c r="H47" s="21" cm="1">
        <f t="array" ref="H47">ROUND(G47*TRIMMEAN(G:G,2/MAX(A:A))/TRIMMEAN(IF(F:F=F47,G:G),2/COUNTIF(F:F,F47)),2)</f>
        <v>70.75</v>
      </c>
      <c r="I47" s="25">
        <f t="shared" si="6"/>
        <v>107</v>
      </c>
      <c r="J47" s="21">
        <f t="shared" si="2"/>
        <v>100.43</v>
      </c>
      <c r="K47" s="26">
        <f t="shared" si="7"/>
        <v>109</v>
      </c>
      <c r="L47" s="18"/>
    </row>
    <row r="48" ht="20.1" customHeight="1" spans="1:12">
      <c r="A48" s="18">
        <v>45</v>
      </c>
      <c r="B48" s="19"/>
      <c r="C48" s="20">
        <v>74</v>
      </c>
      <c r="D48" s="21">
        <f t="shared" si="8"/>
        <v>29.6</v>
      </c>
      <c r="E48" s="21">
        <f t="shared" si="5"/>
        <v>45</v>
      </c>
      <c r="F48" s="20">
        <v>3</v>
      </c>
      <c r="G48" s="20">
        <v>72</v>
      </c>
      <c r="H48" s="21" cm="1">
        <f t="array" ref="H48">ROUND(G48*TRIMMEAN(G:G,2/MAX(A:A))/TRIMMEAN(IF(F:F=F48,G:G),2/COUNTIF(F:F,F48)),2)</f>
        <v>73.94</v>
      </c>
      <c r="I48" s="25">
        <f t="shared" si="6"/>
        <v>87</v>
      </c>
      <c r="J48" s="21">
        <f t="shared" si="2"/>
        <v>103.54</v>
      </c>
      <c r="K48" s="26">
        <f t="shared" si="7"/>
        <v>88</v>
      </c>
      <c r="L48" s="18"/>
    </row>
    <row r="49" ht="20.1" customHeight="1" spans="1:12">
      <c r="A49" s="18">
        <v>46</v>
      </c>
      <c r="B49" s="19"/>
      <c r="C49" s="20">
        <v>73.95</v>
      </c>
      <c r="D49" s="21">
        <f t="shared" si="8"/>
        <v>29.58</v>
      </c>
      <c r="E49" s="21">
        <f t="shared" si="5"/>
        <v>46</v>
      </c>
      <c r="F49" s="20">
        <v>3</v>
      </c>
      <c r="G49" s="20">
        <v>73</v>
      </c>
      <c r="H49" s="21" cm="1">
        <f t="array" ref="H49">ROUND(G49*TRIMMEAN(G:G,2/MAX(A:A))/TRIMMEAN(IF(F:F=F49,G:G),2/COUNTIF(F:F,F49)),2)</f>
        <v>74.96</v>
      </c>
      <c r="I49" s="25">
        <f t="shared" si="6"/>
        <v>81</v>
      </c>
      <c r="J49" s="21">
        <f t="shared" si="2"/>
        <v>104.54</v>
      </c>
      <c r="K49" s="26">
        <f t="shared" si="7"/>
        <v>81</v>
      </c>
      <c r="L49" s="18"/>
    </row>
    <row r="50" ht="20.1" customHeight="1" spans="1:12">
      <c r="A50" s="18">
        <v>47</v>
      </c>
      <c r="B50" s="19"/>
      <c r="C50" s="20">
        <v>73.95</v>
      </c>
      <c r="D50" s="21">
        <f t="shared" si="8"/>
        <v>29.58</v>
      </c>
      <c r="E50" s="21">
        <f t="shared" si="5"/>
        <v>46</v>
      </c>
      <c r="F50" s="20">
        <v>2</v>
      </c>
      <c r="G50" s="20">
        <v>74</v>
      </c>
      <c r="H50" s="21" cm="1">
        <f t="array" ref="H50">ROUND(G50*TRIMMEAN(G:G,2/MAX(A:A))/TRIMMEAN(IF(F:F=F50,G:G),2/COUNTIF(F:F,F50)),2)</f>
        <v>73.74</v>
      </c>
      <c r="I50" s="25">
        <f t="shared" si="6"/>
        <v>91</v>
      </c>
      <c r="J50" s="21">
        <f t="shared" si="2"/>
        <v>103.32</v>
      </c>
      <c r="K50" s="26">
        <f t="shared" si="7"/>
        <v>92</v>
      </c>
      <c r="L50" s="18"/>
    </row>
    <row r="51" ht="20.1" customHeight="1" spans="1:12">
      <c r="A51" s="18">
        <v>48</v>
      </c>
      <c r="B51" s="19"/>
      <c r="C51" s="20">
        <v>73.9</v>
      </c>
      <c r="D51" s="21">
        <f t="shared" si="8"/>
        <v>29.56</v>
      </c>
      <c r="E51" s="21">
        <f t="shared" si="5"/>
        <v>48</v>
      </c>
      <c r="F51" s="20">
        <v>3</v>
      </c>
      <c r="G51" s="20">
        <v>75</v>
      </c>
      <c r="H51" s="21" cm="1">
        <f t="array" ref="H51">ROUND(G51*TRIMMEAN(G:G,2/MAX(A:A))/TRIMMEAN(IF(F:F=F51,G:G),2/COUNTIF(F:F,F51)),2)</f>
        <v>77.02</v>
      </c>
      <c r="I51" s="25">
        <f t="shared" si="6"/>
        <v>71</v>
      </c>
      <c r="J51" s="21">
        <f t="shared" si="2"/>
        <v>106.58</v>
      </c>
      <c r="K51" s="26">
        <f t="shared" si="7"/>
        <v>73</v>
      </c>
      <c r="L51" s="18"/>
    </row>
    <row r="52" ht="20.1" customHeight="1" spans="1:12">
      <c r="A52" s="18">
        <v>49</v>
      </c>
      <c r="B52" s="19"/>
      <c r="C52" s="20">
        <v>73.85</v>
      </c>
      <c r="D52" s="21">
        <f t="shared" si="8"/>
        <v>29.54</v>
      </c>
      <c r="E52" s="21">
        <f t="shared" si="5"/>
        <v>49</v>
      </c>
      <c r="F52" s="20">
        <v>3</v>
      </c>
      <c r="G52" s="20">
        <v>76</v>
      </c>
      <c r="H52" s="21" cm="1">
        <f t="array" ref="H52">ROUND(G52*TRIMMEAN(G:G,2/MAX(A:A))/TRIMMEAN(IF(F:F=F52,G:G),2/COUNTIF(F:F,F52)),2)</f>
        <v>78.04</v>
      </c>
      <c r="I52" s="25">
        <f t="shared" si="6"/>
        <v>66</v>
      </c>
      <c r="J52" s="21">
        <f t="shared" si="2"/>
        <v>107.58</v>
      </c>
      <c r="K52" s="26">
        <f t="shared" si="7"/>
        <v>70</v>
      </c>
      <c r="L52" s="18"/>
    </row>
    <row r="53" ht="20.1" customHeight="1" spans="1:12">
      <c r="A53" s="18">
        <v>50</v>
      </c>
      <c r="B53" s="19"/>
      <c r="C53" s="20">
        <v>73.75</v>
      </c>
      <c r="D53" s="21">
        <f t="shared" si="8"/>
        <v>29.5</v>
      </c>
      <c r="E53" s="21">
        <f t="shared" si="5"/>
        <v>50</v>
      </c>
      <c r="F53" s="20">
        <v>3</v>
      </c>
      <c r="G53" s="20">
        <v>77</v>
      </c>
      <c r="H53" s="21" cm="1">
        <f t="array" ref="H53">ROUND(G53*TRIMMEAN(G:G,2/MAX(A:A))/TRIMMEAN(IF(F:F=F53,G:G),2/COUNTIF(F:F,F53)),2)</f>
        <v>79.07</v>
      </c>
      <c r="I53" s="25">
        <f t="shared" si="6"/>
        <v>60</v>
      </c>
      <c r="J53" s="21">
        <f t="shared" si="2"/>
        <v>108.57</v>
      </c>
      <c r="K53" s="26">
        <f t="shared" si="7"/>
        <v>61</v>
      </c>
      <c r="L53" s="18"/>
    </row>
    <row r="54" ht="20.1" customHeight="1" spans="1:12">
      <c r="A54" s="18">
        <v>51</v>
      </c>
      <c r="B54" s="19"/>
      <c r="C54" s="20">
        <v>73.75</v>
      </c>
      <c r="D54" s="21">
        <f t="shared" si="8"/>
        <v>29.5</v>
      </c>
      <c r="E54" s="21">
        <f t="shared" si="5"/>
        <v>50</v>
      </c>
      <c r="F54" s="20">
        <v>2</v>
      </c>
      <c r="G54" s="20">
        <v>78</v>
      </c>
      <c r="H54" s="21" cm="1">
        <f t="array" ref="H54">ROUND(G54*TRIMMEAN(G:G,2/MAX(A:A))/TRIMMEAN(IF(F:F=F54,G:G),2/COUNTIF(F:F,F54)),2)</f>
        <v>77.73</v>
      </c>
      <c r="I54" s="25">
        <f t="shared" si="6"/>
        <v>69</v>
      </c>
      <c r="J54" s="21">
        <f t="shared" si="2"/>
        <v>107.23</v>
      </c>
      <c r="K54" s="26">
        <f t="shared" si="7"/>
        <v>72</v>
      </c>
      <c r="L54" s="18"/>
    </row>
    <row r="55" ht="20.1" customHeight="1" spans="1:12">
      <c r="A55" s="18">
        <v>52</v>
      </c>
      <c r="B55" s="19"/>
      <c r="C55" s="20">
        <v>73.7</v>
      </c>
      <c r="D55" s="21">
        <f t="shared" si="8"/>
        <v>29.48</v>
      </c>
      <c r="E55" s="21">
        <f t="shared" si="5"/>
        <v>52</v>
      </c>
      <c r="F55" s="20">
        <v>3</v>
      </c>
      <c r="G55" s="20">
        <v>79</v>
      </c>
      <c r="H55" s="21" cm="1">
        <f t="array" ref="H55">ROUND(G55*TRIMMEAN(G:G,2/MAX(A:A))/TRIMMEAN(IF(F:F=F55,G:G),2/COUNTIF(F:F,F55)),2)</f>
        <v>81.12</v>
      </c>
      <c r="I55" s="25">
        <f t="shared" si="6"/>
        <v>47</v>
      </c>
      <c r="J55" s="21">
        <f t="shared" si="2"/>
        <v>110.6</v>
      </c>
      <c r="K55" s="26">
        <f t="shared" si="7"/>
        <v>46</v>
      </c>
      <c r="L55" s="18"/>
    </row>
    <row r="56" ht="20.1" customHeight="1" spans="1:12">
      <c r="A56" s="18">
        <v>53</v>
      </c>
      <c r="B56" s="19"/>
      <c r="C56" s="20">
        <v>73.65</v>
      </c>
      <c r="D56" s="21">
        <f t="shared" si="8"/>
        <v>29.46</v>
      </c>
      <c r="E56" s="21">
        <f t="shared" si="5"/>
        <v>53</v>
      </c>
      <c r="F56" s="20">
        <v>1</v>
      </c>
      <c r="G56" s="20">
        <v>80</v>
      </c>
      <c r="H56" s="21" cm="1">
        <f t="array" ref="H56">ROUND(G56*TRIMMEAN(G:G,2/MAX(A:A))/TRIMMEAN(IF(F:F=F56,G:G),2/COUNTIF(F:F,F56)),2)</f>
        <v>78.25</v>
      </c>
      <c r="I56" s="25">
        <f t="shared" si="6"/>
        <v>64</v>
      </c>
      <c r="J56" s="21">
        <f t="shared" si="2"/>
        <v>107.71</v>
      </c>
      <c r="K56" s="26">
        <f t="shared" si="7"/>
        <v>67</v>
      </c>
      <c r="L56" s="18"/>
    </row>
    <row r="57" ht="20.1" customHeight="1" spans="1:12">
      <c r="A57" s="18">
        <v>54</v>
      </c>
      <c r="B57" s="19"/>
      <c r="C57" s="20">
        <v>73.5</v>
      </c>
      <c r="D57" s="21">
        <f t="shared" si="8"/>
        <v>29.4</v>
      </c>
      <c r="E57" s="21">
        <f t="shared" si="5"/>
        <v>54</v>
      </c>
      <c r="F57" s="20">
        <v>1</v>
      </c>
      <c r="G57" s="20">
        <v>81</v>
      </c>
      <c r="H57" s="21" cm="1">
        <f t="array" ref="H57">ROUND(G57*TRIMMEAN(G:G,2/MAX(A:A))/TRIMMEAN(IF(F:F=F57,G:G),2/COUNTIF(F:F,F57)),2)</f>
        <v>79.23</v>
      </c>
      <c r="I57" s="25">
        <f t="shared" si="6"/>
        <v>58</v>
      </c>
      <c r="J57" s="21">
        <f t="shared" si="2"/>
        <v>108.63</v>
      </c>
      <c r="K57" s="26">
        <f t="shared" si="7"/>
        <v>60</v>
      </c>
      <c r="L57" s="18"/>
    </row>
    <row r="58" ht="20.1" customHeight="1" spans="1:12">
      <c r="A58" s="18">
        <v>55</v>
      </c>
      <c r="B58" s="19"/>
      <c r="C58" s="20">
        <v>73.45</v>
      </c>
      <c r="D58" s="21">
        <f t="shared" si="8"/>
        <v>29.38</v>
      </c>
      <c r="E58" s="21">
        <f t="shared" si="5"/>
        <v>55</v>
      </c>
      <c r="F58" s="20">
        <v>1</v>
      </c>
      <c r="G58" s="20">
        <v>82</v>
      </c>
      <c r="H58" s="21" cm="1">
        <f t="array" ref="H58">ROUND(G58*TRIMMEAN(G:G,2/MAX(A:A))/TRIMMEAN(IF(F:F=F58,G:G),2/COUNTIF(F:F,F58)),2)</f>
        <v>80.21</v>
      </c>
      <c r="I58" s="25">
        <f t="shared" si="6"/>
        <v>51</v>
      </c>
      <c r="J58" s="21">
        <f t="shared" si="2"/>
        <v>109.59</v>
      </c>
      <c r="K58" s="26">
        <f t="shared" si="7"/>
        <v>53</v>
      </c>
      <c r="L58" s="18"/>
    </row>
    <row r="59" ht="20.1" customHeight="1" spans="1:12">
      <c r="A59" s="18">
        <v>56</v>
      </c>
      <c r="B59" s="19"/>
      <c r="C59" s="20">
        <v>73.4</v>
      </c>
      <c r="D59" s="21">
        <f t="shared" si="8"/>
        <v>29.36</v>
      </c>
      <c r="E59" s="21">
        <f t="shared" si="5"/>
        <v>56</v>
      </c>
      <c r="F59" s="20">
        <v>1</v>
      </c>
      <c r="G59" s="20">
        <v>83</v>
      </c>
      <c r="H59" s="21" cm="1">
        <f t="array" ref="H59">ROUND(G59*TRIMMEAN(G:G,2/MAX(A:A))/TRIMMEAN(IF(F:F=F59,G:G),2/COUNTIF(F:F,F59)),2)</f>
        <v>81.18</v>
      </c>
      <c r="I59" s="25">
        <f t="shared" si="6"/>
        <v>44</v>
      </c>
      <c r="J59" s="21">
        <f t="shared" si="2"/>
        <v>110.54</v>
      </c>
      <c r="K59" s="26">
        <f t="shared" si="7"/>
        <v>47</v>
      </c>
      <c r="L59" s="18"/>
    </row>
    <row r="60" ht="20.1" customHeight="1" spans="1:12">
      <c r="A60" s="18">
        <v>57</v>
      </c>
      <c r="B60" s="19"/>
      <c r="C60" s="20">
        <v>73.4</v>
      </c>
      <c r="D60" s="21">
        <f t="shared" si="8"/>
        <v>29.36</v>
      </c>
      <c r="E60" s="21">
        <f t="shared" si="5"/>
        <v>56</v>
      </c>
      <c r="F60" s="20">
        <v>1</v>
      </c>
      <c r="G60" s="20">
        <v>84</v>
      </c>
      <c r="H60" s="21" cm="1">
        <f t="array" ref="H60">ROUND(G60*TRIMMEAN(G:G,2/MAX(A:A))/TRIMMEAN(IF(F:F=F60,G:G),2/COUNTIF(F:F,F60)),2)</f>
        <v>82.16</v>
      </c>
      <c r="I60" s="25">
        <f t="shared" si="6"/>
        <v>37</v>
      </c>
      <c r="J60" s="21">
        <f t="shared" si="2"/>
        <v>111.52</v>
      </c>
      <c r="K60" s="26">
        <f t="shared" si="7"/>
        <v>40</v>
      </c>
      <c r="L60" s="18"/>
    </row>
    <row r="61" ht="20.1" customHeight="1" spans="1:12">
      <c r="A61" s="18">
        <v>58</v>
      </c>
      <c r="B61" s="19"/>
      <c r="C61" s="20">
        <v>73.4</v>
      </c>
      <c r="D61" s="21">
        <f t="shared" si="8"/>
        <v>29.36</v>
      </c>
      <c r="E61" s="21">
        <f t="shared" si="5"/>
        <v>56</v>
      </c>
      <c r="F61" s="20">
        <v>1</v>
      </c>
      <c r="G61" s="20">
        <v>85</v>
      </c>
      <c r="H61" s="21" cm="1">
        <f t="array" ref="H61">ROUND(G61*TRIMMEAN(G:G,2/MAX(A:A))/TRIMMEAN(IF(F:F=F61,G:G),2/COUNTIF(F:F,F61)),2)</f>
        <v>83.14</v>
      </c>
      <c r="I61" s="25">
        <f t="shared" si="6"/>
        <v>33</v>
      </c>
      <c r="J61" s="21">
        <f t="shared" si="2"/>
        <v>112.5</v>
      </c>
      <c r="K61" s="26">
        <f t="shared" si="7"/>
        <v>34</v>
      </c>
      <c r="L61" s="18"/>
    </row>
    <row r="62" ht="20.1" customHeight="1" spans="1:12">
      <c r="A62" s="18">
        <v>59</v>
      </c>
      <c r="B62" s="19"/>
      <c r="C62" s="20">
        <v>73.3</v>
      </c>
      <c r="D62" s="21">
        <f t="shared" si="8"/>
        <v>29.32</v>
      </c>
      <c r="E62" s="21">
        <f t="shared" si="5"/>
        <v>59</v>
      </c>
      <c r="F62" s="20">
        <v>1</v>
      </c>
      <c r="G62" s="20">
        <v>86</v>
      </c>
      <c r="H62" s="21" cm="1">
        <f t="array" ref="H62">ROUND(G62*TRIMMEAN(G:G,2/MAX(A:A))/TRIMMEAN(IF(F:F=F62,G:G),2/COUNTIF(F:F,F62)),2)</f>
        <v>84.12</v>
      </c>
      <c r="I62" s="25">
        <f t="shared" si="6"/>
        <v>27</v>
      </c>
      <c r="J62" s="21">
        <f t="shared" si="2"/>
        <v>113.44</v>
      </c>
      <c r="K62" s="26">
        <f t="shared" si="7"/>
        <v>29</v>
      </c>
      <c r="L62" s="18"/>
    </row>
    <row r="63" ht="20.1" customHeight="1" spans="1:12">
      <c r="A63" s="18">
        <v>60</v>
      </c>
      <c r="B63" s="19"/>
      <c r="C63" s="20">
        <v>73.25</v>
      </c>
      <c r="D63" s="21">
        <f t="shared" si="8"/>
        <v>29.3</v>
      </c>
      <c r="E63" s="21">
        <f t="shared" si="5"/>
        <v>60</v>
      </c>
      <c r="F63" s="20">
        <v>1</v>
      </c>
      <c r="G63" s="20">
        <v>88</v>
      </c>
      <c r="H63" s="21" cm="1">
        <f t="array" ref="H63">ROUND(G63*TRIMMEAN(G:G,2/MAX(A:A))/TRIMMEAN(IF(F:F=F63,G:G),2/COUNTIF(F:F,F63)),2)</f>
        <v>86.07</v>
      </c>
      <c r="I63" s="25">
        <f t="shared" si="6"/>
        <v>18</v>
      </c>
      <c r="J63" s="21">
        <f t="shared" si="2"/>
        <v>115.37</v>
      </c>
      <c r="K63" s="26">
        <f t="shared" si="7"/>
        <v>20</v>
      </c>
      <c r="L63" s="18"/>
    </row>
    <row r="64" ht="20.1" customHeight="1" spans="1:12">
      <c r="A64" s="18">
        <v>61</v>
      </c>
      <c r="B64" s="19"/>
      <c r="C64" s="20">
        <v>73.25</v>
      </c>
      <c r="D64" s="21">
        <f t="shared" si="8"/>
        <v>29.3</v>
      </c>
      <c r="E64" s="21">
        <f t="shared" si="5"/>
        <v>60</v>
      </c>
      <c r="F64" s="20">
        <v>3</v>
      </c>
      <c r="G64" s="20">
        <v>88</v>
      </c>
      <c r="H64" s="21" cm="1">
        <f t="array" ref="H64">ROUND(G64*TRIMMEAN(G:G,2/MAX(A:A))/TRIMMEAN(IF(F:F=F64,G:G),2/COUNTIF(F:F,F64)),2)</f>
        <v>90.37</v>
      </c>
      <c r="I64" s="25">
        <f t="shared" si="6"/>
        <v>3</v>
      </c>
      <c r="J64" s="21">
        <f t="shared" si="2"/>
        <v>119.67</v>
      </c>
      <c r="K64" s="26">
        <f t="shared" si="7"/>
        <v>4</v>
      </c>
      <c r="L64" s="18"/>
    </row>
    <row r="65" ht="20.1" customHeight="1" spans="1:12">
      <c r="A65" s="18">
        <v>62</v>
      </c>
      <c r="B65" s="19"/>
      <c r="C65" s="20">
        <v>73.2</v>
      </c>
      <c r="D65" s="21">
        <f t="shared" si="8"/>
        <v>29.28</v>
      </c>
      <c r="E65" s="21">
        <f t="shared" si="5"/>
        <v>62</v>
      </c>
      <c r="F65" s="20">
        <v>3</v>
      </c>
      <c r="G65" s="20">
        <v>89</v>
      </c>
      <c r="H65" s="21" cm="1">
        <f t="array" ref="H65">ROUND(G65*TRIMMEAN(G:G,2/MAX(A:A))/TRIMMEAN(IF(F:F=F65,G:G),2/COUNTIF(F:F,F65)),2)</f>
        <v>91.39</v>
      </c>
      <c r="I65" s="25">
        <f t="shared" si="6"/>
        <v>2</v>
      </c>
      <c r="J65" s="21">
        <f t="shared" si="2"/>
        <v>120.67</v>
      </c>
      <c r="K65" s="26">
        <f t="shared" si="7"/>
        <v>2</v>
      </c>
      <c r="L65" s="18"/>
    </row>
    <row r="66" ht="20.1" customHeight="1" spans="1:12">
      <c r="A66" s="18">
        <v>63</v>
      </c>
      <c r="B66" s="19"/>
      <c r="C66" s="20">
        <v>73.2</v>
      </c>
      <c r="D66" s="21">
        <f t="shared" si="8"/>
        <v>29.28</v>
      </c>
      <c r="E66" s="21">
        <f t="shared" si="5"/>
        <v>62</v>
      </c>
      <c r="F66" s="20">
        <v>2</v>
      </c>
      <c r="G66" s="20">
        <v>90</v>
      </c>
      <c r="H66" s="21" cm="1">
        <f t="array" ref="H66">ROUND(G66*TRIMMEAN(G:G,2/MAX(A:A))/TRIMMEAN(IF(F:F=F66,G:G),2/COUNTIF(F:F,F66)),2)</f>
        <v>89.69</v>
      </c>
      <c r="I66" s="25">
        <f t="shared" si="6"/>
        <v>4</v>
      </c>
      <c r="J66" s="21">
        <f t="shared" si="2"/>
        <v>118.97</v>
      </c>
      <c r="K66" s="26">
        <f t="shared" si="7"/>
        <v>6</v>
      </c>
      <c r="L66" s="18"/>
    </row>
    <row r="67" ht="20.1" customHeight="1" spans="1:12">
      <c r="A67" s="18">
        <v>64</v>
      </c>
      <c r="B67" s="19"/>
      <c r="C67" s="20">
        <v>73.2</v>
      </c>
      <c r="D67" s="21">
        <f t="shared" si="8"/>
        <v>29.28</v>
      </c>
      <c r="E67" s="21">
        <f t="shared" si="5"/>
        <v>62</v>
      </c>
      <c r="F67" s="20">
        <v>3</v>
      </c>
      <c r="G67" s="20">
        <v>70</v>
      </c>
      <c r="H67" s="21" cm="1">
        <f t="array" ref="H67">ROUND(G67*TRIMMEAN(G:G,2/MAX(A:A))/TRIMMEAN(IF(F:F=F67,G:G),2/COUNTIF(F:F,F67)),2)</f>
        <v>71.88</v>
      </c>
      <c r="I67" s="25">
        <f t="shared" si="6"/>
        <v>101</v>
      </c>
      <c r="J67" s="21">
        <f t="shared" si="2"/>
        <v>101.16</v>
      </c>
      <c r="K67" s="26">
        <f t="shared" si="7"/>
        <v>106</v>
      </c>
      <c r="L67" s="18"/>
    </row>
    <row r="68" ht="20.1" customHeight="1" spans="1:12">
      <c r="A68" s="18">
        <v>65</v>
      </c>
      <c r="B68" s="19"/>
      <c r="C68" s="20">
        <v>73.05</v>
      </c>
      <c r="D68" s="21">
        <f t="shared" si="8"/>
        <v>29.22</v>
      </c>
      <c r="E68" s="21">
        <f t="shared" ref="E68:E99" si="9">RANK(D68,D:D,0)</f>
        <v>65</v>
      </c>
      <c r="F68" s="20">
        <v>3</v>
      </c>
      <c r="G68" s="20">
        <v>71</v>
      </c>
      <c r="H68" s="21" cm="1">
        <f t="array" ref="H68">ROUND(G68*TRIMMEAN(G:G,2/MAX(A:A))/TRIMMEAN(IF(F:F=F68,G:G),2/COUNTIF(F:F,F68)),2)</f>
        <v>72.91</v>
      </c>
      <c r="I68" s="25">
        <f t="shared" ref="I68:I99" si="10">RANK(H68,H:H,0)</f>
        <v>97</v>
      </c>
      <c r="J68" s="21">
        <f t="shared" ref="J68:J117" si="11">D68+H68</f>
        <v>102.13</v>
      </c>
      <c r="K68" s="26">
        <f t="shared" ref="K68:K99" si="12">RANK(J68,J:J,0)</f>
        <v>100</v>
      </c>
      <c r="L68" s="18"/>
    </row>
    <row r="69" ht="20.1" customHeight="1" spans="1:12">
      <c r="A69" s="18">
        <v>66</v>
      </c>
      <c r="B69" s="19"/>
      <c r="C69" s="20">
        <v>73</v>
      </c>
      <c r="D69" s="21">
        <f t="shared" ref="D69:D100" si="13">ROUND(C69*0.4,2)</f>
        <v>29.2</v>
      </c>
      <c r="E69" s="21">
        <f t="shared" si="9"/>
        <v>66</v>
      </c>
      <c r="F69" s="20">
        <v>2</v>
      </c>
      <c r="G69" s="20">
        <v>72</v>
      </c>
      <c r="H69" s="21" cm="1">
        <f t="array" ref="H69">ROUND(G69*TRIMMEAN(G:G,2/MAX(A:A))/TRIMMEAN(IF(F:F=F69,G:G),2/COUNTIF(F:F,F69)),2)</f>
        <v>71.75</v>
      </c>
      <c r="I69" s="25">
        <f t="shared" si="10"/>
        <v>103</v>
      </c>
      <c r="J69" s="21">
        <f t="shared" si="11"/>
        <v>100.95</v>
      </c>
      <c r="K69" s="26">
        <f t="shared" si="12"/>
        <v>107</v>
      </c>
      <c r="L69" s="18"/>
    </row>
    <row r="70" ht="20.1" customHeight="1" spans="1:12">
      <c r="A70" s="18">
        <v>67</v>
      </c>
      <c r="B70" s="19"/>
      <c r="C70" s="20">
        <v>72.95</v>
      </c>
      <c r="D70" s="21">
        <f t="shared" si="13"/>
        <v>29.18</v>
      </c>
      <c r="E70" s="21">
        <f t="shared" si="9"/>
        <v>67</v>
      </c>
      <c r="F70" s="20">
        <v>3</v>
      </c>
      <c r="G70" s="20">
        <v>73</v>
      </c>
      <c r="H70" s="21" cm="1">
        <f t="array" ref="H70">ROUND(G70*TRIMMEAN(G:G,2/MAX(A:A))/TRIMMEAN(IF(F:F=F70,G:G),2/COUNTIF(F:F,F70)),2)</f>
        <v>74.96</v>
      </c>
      <c r="I70" s="25">
        <f t="shared" si="10"/>
        <v>81</v>
      </c>
      <c r="J70" s="21">
        <f t="shared" si="11"/>
        <v>104.14</v>
      </c>
      <c r="K70" s="26">
        <f t="shared" si="12"/>
        <v>85</v>
      </c>
      <c r="L70" s="18"/>
    </row>
    <row r="71" ht="20.1" customHeight="1" spans="1:12">
      <c r="A71" s="18">
        <v>68</v>
      </c>
      <c r="B71" s="19"/>
      <c r="C71" s="20">
        <v>72.9</v>
      </c>
      <c r="D71" s="21">
        <f t="shared" si="13"/>
        <v>29.16</v>
      </c>
      <c r="E71" s="21">
        <f t="shared" si="9"/>
        <v>68</v>
      </c>
      <c r="F71" s="20">
        <v>2</v>
      </c>
      <c r="G71" s="20">
        <v>74</v>
      </c>
      <c r="H71" s="21" cm="1">
        <f t="array" ref="H71">ROUND(G71*TRIMMEAN(G:G,2/MAX(A:A))/TRIMMEAN(IF(F:F=F71,G:G),2/COUNTIF(F:F,F71)),2)</f>
        <v>73.74</v>
      </c>
      <c r="I71" s="25">
        <f t="shared" si="10"/>
        <v>91</v>
      </c>
      <c r="J71" s="21">
        <f t="shared" si="11"/>
        <v>102.9</v>
      </c>
      <c r="K71" s="26">
        <f t="shared" si="12"/>
        <v>95</v>
      </c>
      <c r="L71" s="18"/>
    </row>
    <row r="72" ht="20.1" customHeight="1" spans="1:12">
      <c r="A72" s="18">
        <v>69</v>
      </c>
      <c r="B72" s="19"/>
      <c r="C72" s="20">
        <v>72.8</v>
      </c>
      <c r="D72" s="21">
        <f t="shared" si="13"/>
        <v>29.12</v>
      </c>
      <c r="E72" s="21">
        <f t="shared" si="9"/>
        <v>69</v>
      </c>
      <c r="F72" s="20">
        <v>3</v>
      </c>
      <c r="G72" s="20">
        <v>75</v>
      </c>
      <c r="H72" s="21" cm="1">
        <f t="array" ref="H72">ROUND(G72*TRIMMEAN(G:G,2/MAX(A:A))/TRIMMEAN(IF(F:F=F72,G:G),2/COUNTIF(F:F,F72)),2)</f>
        <v>77.02</v>
      </c>
      <c r="I72" s="25">
        <f t="shared" si="10"/>
        <v>71</v>
      </c>
      <c r="J72" s="21">
        <f t="shared" si="11"/>
        <v>106.14</v>
      </c>
      <c r="K72" s="26">
        <f t="shared" si="12"/>
        <v>76</v>
      </c>
      <c r="L72" s="18"/>
    </row>
    <row r="73" ht="20.1" customHeight="1" spans="1:12">
      <c r="A73" s="18">
        <v>70</v>
      </c>
      <c r="B73" s="19"/>
      <c r="C73" s="20">
        <v>72.8</v>
      </c>
      <c r="D73" s="21">
        <f t="shared" si="13"/>
        <v>29.12</v>
      </c>
      <c r="E73" s="21">
        <f t="shared" si="9"/>
        <v>69</v>
      </c>
      <c r="F73" s="20">
        <v>1</v>
      </c>
      <c r="G73" s="20">
        <v>76</v>
      </c>
      <c r="H73" s="21" cm="1">
        <f t="array" ref="H73">ROUND(G73*TRIMMEAN(G:G,2/MAX(A:A))/TRIMMEAN(IF(F:F=F73,G:G),2/COUNTIF(F:F,F73)),2)</f>
        <v>74.34</v>
      </c>
      <c r="I73" s="25">
        <f t="shared" si="10"/>
        <v>85</v>
      </c>
      <c r="J73" s="21">
        <f t="shared" si="11"/>
        <v>103.46</v>
      </c>
      <c r="K73" s="26">
        <f t="shared" si="12"/>
        <v>90</v>
      </c>
      <c r="L73" s="18"/>
    </row>
    <row r="74" ht="20.1" customHeight="1" spans="1:12">
      <c r="A74" s="18">
        <v>71</v>
      </c>
      <c r="B74" s="19"/>
      <c r="C74" s="20">
        <v>72.7</v>
      </c>
      <c r="D74" s="21">
        <f t="shared" si="13"/>
        <v>29.08</v>
      </c>
      <c r="E74" s="21">
        <f t="shared" si="9"/>
        <v>71</v>
      </c>
      <c r="F74" s="20">
        <v>1</v>
      </c>
      <c r="G74" s="20">
        <v>77</v>
      </c>
      <c r="H74" s="21" cm="1">
        <f t="array" ref="H74">ROUND(G74*TRIMMEAN(G:G,2/MAX(A:A))/TRIMMEAN(IF(F:F=F74,G:G),2/COUNTIF(F:F,F74)),2)</f>
        <v>75.32</v>
      </c>
      <c r="I74" s="25">
        <f t="shared" si="10"/>
        <v>79</v>
      </c>
      <c r="J74" s="21">
        <f t="shared" si="11"/>
        <v>104.4</v>
      </c>
      <c r="K74" s="26">
        <f t="shared" si="12"/>
        <v>83</v>
      </c>
      <c r="L74" s="18"/>
    </row>
    <row r="75" ht="20.1" customHeight="1" spans="1:12">
      <c r="A75" s="18">
        <v>72</v>
      </c>
      <c r="B75" s="19"/>
      <c r="C75" s="20">
        <v>72.7</v>
      </c>
      <c r="D75" s="21">
        <f t="shared" si="13"/>
        <v>29.08</v>
      </c>
      <c r="E75" s="21">
        <f t="shared" si="9"/>
        <v>71</v>
      </c>
      <c r="F75" s="20">
        <v>3</v>
      </c>
      <c r="G75" s="20">
        <v>78</v>
      </c>
      <c r="H75" s="21" cm="1">
        <f t="array" ref="H75">ROUND(G75*TRIMMEAN(G:G,2/MAX(A:A))/TRIMMEAN(IF(F:F=F75,G:G),2/COUNTIF(F:F,F75)),2)</f>
        <v>80.1</v>
      </c>
      <c r="I75" s="25">
        <f t="shared" si="10"/>
        <v>54</v>
      </c>
      <c r="J75" s="21">
        <f t="shared" si="11"/>
        <v>109.18</v>
      </c>
      <c r="K75" s="26">
        <f t="shared" si="12"/>
        <v>57</v>
      </c>
      <c r="L75" s="18"/>
    </row>
    <row r="76" ht="20.1" customHeight="1" spans="1:12">
      <c r="A76" s="18">
        <v>73</v>
      </c>
      <c r="B76" s="19"/>
      <c r="C76" s="20">
        <v>72.65</v>
      </c>
      <c r="D76" s="21">
        <f t="shared" si="13"/>
        <v>29.06</v>
      </c>
      <c r="E76" s="21">
        <f t="shared" si="9"/>
        <v>73</v>
      </c>
      <c r="F76" s="20">
        <v>3</v>
      </c>
      <c r="G76" s="20">
        <v>79</v>
      </c>
      <c r="H76" s="21" cm="1">
        <f t="array" ref="H76">ROUND(G76*TRIMMEAN(G:G,2/MAX(A:A))/TRIMMEAN(IF(F:F=F76,G:G),2/COUNTIF(F:F,F76)),2)</f>
        <v>81.12</v>
      </c>
      <c r="I76" s="25">
        <f t="shared" si="10"/>
        <v>47</v>
      </c>
      <c r="J76" s="21">
        <f t="shared" si="11"/>
        <v>110.18</v>
      </c>
      <c r="K76" s="26">
        <f t="shared" si="12"/>
        <v>51</v>
      </c>
      <c r="L76" s="18"/>
    </row>
    <row r="77" ht="20.1" customHeight="1" spans="1:12">
      <c r="A77" s="18">
        <v>74</v>
      </c>
      <c r="B77" s="19"/>
      <c r="C77" s="20">
        <v>72.55</v>
      </c>
      <c r="D77" s="21">
        <f t="shared" si="13"/>
        <v>29.02</v>
      </c>
      <c r="E77" s="21">
        <f t="shared" si="9"/>
        <v>74</v>
      </c>
      <c r="F77" s="20">
        <v>3</v>
      </c>
      <c r="G77" s="20">
        <v>80</v>
      </c>
      <c r="H77" s="21" cm="1">
        <f t="array" ref="H77">ROUND(G77*TRIMMEAN(G:G,2/MAX(A:A))/TRIMMEAN(IF(F:F=F77,G:G),2/COUNTIF(F:F,F77)),2)</f>
        <v>82.15</v>
      </c>
      <c r="I77" s="25">
        <f t="shared" si="10"/>
        <v>40</v>
      </c>
      <c r="J77" s="21">
        <f t="shared" si="11"/>
        <v>111.17</v>
      </c>
      <c r="K77" s="26">
        <f t="shared" si="12"/>
        <v>44</v>
      </c>
      <c r="L77" s="18"/>
    </row>
    <row r="78" ht="20.1" customHeight="1" spans="1:12">
      <c r="A78" s="18">
        <v>75</v>
      </c>
      <c r="B78" s="19"/>
      <c r="C78" s="20">
        <v>72.55</v>
      </c>
      <c r="D78" s="21">
        <f t="shared" si="13"/>
        <v>29.02</v>
      </c>
      <c r="E78" s="21">
        <f t="shared" si="9"/>
        <v>74</v>
      </c>
      <c r="F78" s="20">
        <v>3</v>
      </c>
      <c r="G78" s="20">
        <v>81</v>
      </c>
      <c r="H78" s="21" cm="1">
        <f t="array" ref="H78">ROUND(G78*TRIMMEAN(G:G,2/MAX(A:A))/TRIMMEAN(IF(F:F=F78,G:G),2/COUNTIF(F:F,F78)),2)</f>
        <v>83.18</v>
      </c>
      <c r="I78" s="25">
        <f t="shared" si="10"/>
        <v>31</v>
      </c>
      <c r="J78" s="21">
        <f t="shared" si="11"/>
        <v>112.2</v>
      </c>
      <c r="K78" s="26">
        <f t="shared" si="12"/>
        <v>36</v>
      </c>
      <c r="L78" s="18"/>
    </row>
    <row r="79" ht="20.1" customHeight="1" spans="1:12">
      <c r="A79" s="18">
        <v>76</v>
      </c>
      <c r="B79" s="19"/>
      <c r="C79" s="20">
        <v>72.5</v>
      </c>
      <c r="D79" s="21">
        <f t="shared" si="13"/>
        <v>29</v>
      </c>
      <c r="E79" s="21">
        <f t="shared" si="9"/>
        <v>76</v>
      </c>
      <c r="F79" s="20">
        <v>2</v>
      </c>
      <c r="G79" s="20">
        <v>82</v>
      </c>
      <c r="H79" s="21" cm="1">
        <f t="array" ref="H79">ROUND(G79*TRIMMEAN(G:G,2/MAX(A:A))/TRIMMEAN(IF(F:F=F79,G:G),2/COUNTIF(F:F,F79)),2)</f>
        <v>81.71</v>
      </c>
      <c r="I79" s="25">
        <f t="shared" si="10"/>
        <v>42</v>
      </c>
      <c r="J79" s="21">
        <f t="shared" si="11"/>
        <v>110.71</v>
      </c>
      <c r="K79" s="26">
        <f t="shared" si="12"/>
        <v>45</v>
      </c>
      <c r="L79" s="18"/>
    </row>
    <row r="80" ht="20.1" customHeight="1" spans="1:12">
      <c r="A80" s="18">
        <v>77</v>
      </c>
      <c r="B80" s="19"/>
      <c r="C80" s="20">
        <v>72.5</v>
      </c>
      <c r="D80" s="21">
        <f t="shared" si="13"/>
        <v>29</v>
      </c>
      <c r="E80" s="21">
        <f t="shared" si="9"/>
        <v>76</v>
      </c>
      <c r="F80" s="20">
        <v>3</v>
      </c>
      <c r="G80" s="20">
        <v>83</v>
      </c>
      <c r="H80" s="21" cm="1">
        <f t="array" ref="H80">ROUND(G80*TRIMMEAN(G:G,2/MAX(A:A))/TRIMMEAN(IF(F:F=F80,G:G),2/COUNTIF(F:F,F80)),2)</f>
        <v>85.23</v>
      </c>
      <c r="I80" s="25">
        <f t="shared" si="10"/>
        <v>22</v>
      </c>
      <c r="J80" s="21">
        <f t="shared" si="11"/>
        <v>114.23</v>
      </c>
      <c r="K80" s="26">
        <f t="shared" si="12"/>
        <v>24</v>
      </c>
      <c r="L80" s="18"/>
    </row>
    <row r="81" ht="20.1" customHeight="1" spans="1:12">
      <c r="A81" s="18">
        <v>78</v>
      </c>
      <c r="B81" s="19"/>
      <c r="C81" s="20">
        <v>72.35</v>
      </c>
      <c r="D81" s="21">
        <f t="shared" si="13"/>
        <v>28.94</v>
      </c>
      <c r="E81" s="21">
        <f t="shared" si="9"/>
        <v>78</v>
      </c>
      <c r="F81" s="20">
        <v>3</v>
      </c>
      <c r="G81" s="20">
        <v>84</v>
      </c>
      <c r="H81" s="21" cm="1">
        <f t="array" ref="H81">ROUND(G81*TRIMMEAN(G:G,2/MAX(A:A))/TRIMMEAN(IF(F:F=F81,G:G),2/COUNTIF(F:F,F81)),2)</f>
        <v>86.26</v>
      </c>
      <c r="I81" s="25">
        <f t="shared" si="10"/>
        <v>17</v>
      </c>
      <c r="J81" s="21">
        <f t="shared" si="11"/>
        <v>115.2</v>
      </c>
      <c r="K81" s="26">
        <f t="shared" si="12"/>
        <v>21</v>
      </c>
      <c r="L81" s="18"/>
    </row>
    <row r="82" ht="20.1" customHeight="1" spans="1:12">
      <c r="A82" s="18">
        <v>79</v>
      </c>
      <c r="B82" s="19"/>
      <c r="C82" s="20">
        <v>72.3</v>
      </c>
      <c r="D82" s="21">
        <f t="shared" si="13"/>
        <v>28.92</v>
      </c>
      <c r="E82" s="21">
        <f t="shared" si="9"/>
        <v>79</v>
      </c>
      <c r="F82" s="20">
        <v>2</v>
      </c>
      <c r="G82" s="20">
        <v>85</v>
      </c>
      <c r="H82" s="21" cm="1">
        <f t="array" ref="H82">ROUND(G82*TRIMMEAN(G:G,2/MAX(A:A))/TRIMMEAN(IF(F:F=F82,G:G),2/COUNTIF(F:F,F82)),2)</f>
        <v>84.7</v>
      </c>
      <c r="I82" s="25">
        <f t="shared" si="10"/>
        <v>25</v>
      </c>
      <c r="J82" s="21">
        <f t="shared" si="11"/>
        <v>113.62</v>
      </c>
      <c r="K82" s="26">
        <f t="shared" si="12"/>
        <v>28</v>
      </c>
      <c r="L82" s="18"/>
    </row>
    <row r="83" ht="20.1" customHeight="1" spans="1:12">
      <c r="A83" s="18">
        <v>80</v>
      </c>
      <c r="B83" s="19"/>
      <c r="C83" s="20">
        <v>72.15</v>
      </c>
      <c r="D83" s="21">
        <f t="shared" si="13"/>
        <v>28.86</v>
      </c>
      <c r="E83" s="21">
        <f t="shared" si="9"/>
        <v>80</v>
      </c>
      <c r="F83" s="20">
        <v>3</v>
      </c>
      <c r="G83" s="20">
        <v>86</v>
      </c>
      <c r="H83" s="21" cm="1">
        <f t="array" ref="H83">ROUND(G83*TRIMMEAN(G:G,2/MAX(A:A))/TRIMMEAN(IF(F:F=F83,G:G),2/COUNTIF(F:F,F83)),2)</f>
        <v>88.31</v>
      </c>
      <c r="I83" s="25">
        <f t="shared" si="10"/>
        <v>12</v>
      </c>
      <c r="J83" s="21">
        <f t="shared" si="11"/>
        <v>117.17</v>
      </c>
      <c r="K83" s="26">
        <f t="shared" si="12"/>
        <v>12</v>
      </c>
      <c r="L83" s="18"/>
    </row>
    <row r="84" ht="20.1" customHeight="1" spans="1:12">
      <c r="A84" s="18">
        <v>81</v>
      </c>
      <c r="B84" s="19"/>
      <c r="C84" s="20">
        <v>72.1</v>
      </c>
      <c r="D84" s="21">
        <f t="shared" si="13"/>
        <v>28.84</v>
      </c>
      <c r="E84" s="21">
        <f t="shared" si="9"/>
        <v>81</v>
      </c>
      <c r="F84" s="20">
        <v>2</v>
      </c>
      <c r="G84" s="20">
        <v>87</v>
      </c>
      <c r="H84" s="21" cm="1">
        <f t="array" ref="H84">ROUND(G84*TRIMMEAN(G:G,2/MAX(A:A))/TRIMMEAN(IF(F:F=F84,G:G),2/COUNTIF(F:F,F84)),2)</f>
        <v>86.7</v>
      </c>
      <c r="I84" s="25">
        <f t="shared" si="10"/>
        <v>16</v>
      </c>
      <c r="J84" s="21">
        <f t="shared" si="11"/>
        <v>115.54</v>
      </c>
      <c r="K84" s="26">
        <f t="shared" si="12"/>
        <v>19</v>
      </c>
      <c r="L84" s="18"/>
    </row>
    <row r="85" ht="20.1" customHeight="1" spans="1:12">
      <c r="A85" s="18">
        <v>82</v>
      </c>
      <c r="B85" s="19"/>
      <c r="C85" s="20">
        <v>72</v>
      </c>
      <c r="D85" s="21">
        <f t="shared" si="13"/>
        <v>28.8</v>
      </c>
      <c r="E85" s="21">
        <f t="shared" si="9"/>
        <v>82</v>
      </c>
      <c r="F85" s="20">
        <v>2</v>
      </c>
      <c r="G85" s="20">
        <v>88</v>
      </c>
      <c r="H85" s="21" cm="1">
        <f t="array" ref="H85">ROUND(G85*TRIMMEAN(G:G,2/MAX(A:A))/TRIMMEAN(IF(F:F=F85,G:G),2/COUNTIF(F:F,F85)),2)</f>
        <v>87.69</v>
      </c>
      <c r="I85" s="25">
        <f t="shared" si="10"/>
        <v>13</v>
      </c>
      <c r="J85" s="21">
        <f t="shared" si="11"/>
        <v>116.49</v>
      </c>
      <c r="K85" s="26">
        <f t="shared" si="12"/>
        <v>15</v>
      </c>
      <c r="L85" s="18"/>
    </row>
    <row r="86" ht="20.1" customHeight="1" spans="1:12">
      <c r="A86" s="18">
        <v>83</v>
      </c>
      <c r="B86" s="19"/>
      <c r="C86" s="20">
        <v>72</v>
      </c>
      <c r="D86" s="21">
        <f t="shared" si="13"/>
        <v>28.8</v>
      </c>
      <c r="E86" s="21">
        <f t="shared" si="9"/>
        <v>82</v>
      </c>
      <c r="F86" s="20">
        <v>2</v>
      </c>
      <c r="G86" s="20">
        <v>89</v>
      </c>
      <c r="H86" s="21" cm="1">
        <f t="array" ref="H86">ROUND(G86*TRIMMEAN(G:G,2/MAX(A:A))/TRIMMEAN(IF(F:F=F86,G:G),2/COUNTIF(F:F,F86)),2)</f>
        <v>88.69</v>
      </c>
      <c r="I86" s="25">
        <f t="shared" si="10"/>
        <v>9</v>
      </c>
      <c r="J86" s="21">
        <f t="shared" si="11"/>
        <v>117.49</v>
      </c>
      <c r="K86" s="26">
        <f t="shared" si="12"/>
        <v>11</v>
      </c>
      <c r="L86" s="18"/>
    </row>
    <row r="87" ht="20.1" customHeight="1" spans="1:12">
      <c r="A87" s="18">
        <v>84</v>
      </c>
      <c r="B87" s="19"/>
      <c r="C87" s="20">
        <v>72</v>
      </c>
      <c r="D87" s="21">
        <f t="shared" si="13"/>
        <v>28.8</v>
      </c>
      <c r="E87" s="21">
        <f t="shared" si="9"/>
        <v>82</v>
      </c>
      <c r="F87" s="20">
        <v>3</v>
      </c>
      <c r="G87" s="20">
        <v>90</v>
      </c>
      <c r="H87" s="21" cm="1">
        <f t="array" ref="H87">ROUND(G87*TRIMMEAN(G:G,2/MAX(A:A))/TRIMMEAN(IF(F:F=F87,G:G),2/COUNTIF(F:F,F87)),2)</f>
        <v>92.42</v>
      </c>
      <c r="I87" s="25">
        <f t="shared" si="10"/>
        <v>1</v>
      </c>
      <c r="J87" s="21">
        <f t="shared" si="11"/>
        <v>121.22</v>
      </c>
      <c r="K87" s="26">
        <f t="shared" si="12"/>
        <v>1</v>
      </c>
      <c r="L87" s="18"/>
    </row>
    <row r="88" ht="20.1" customHeight="1" spans="1:12">
      <c r="A88" s="18">
        <v>85</v>
      </c>
      <c r="B88" s="19"/>
      <c r="C88" s="20">
        <v>71.95</v>
      </c>
      <c r="D88" s="21">
        <f t="shared" si="13"/>
        <v>28.78</v>
      </c>
      <c r="E88" s="21">
        <f t="shared" si="9"/>
        <v>85</v>
      </c>
      <c r="F88" s="20">
        <v>2</v>
      </c>
      <c r="G88" s="20">
        <v>70</v>
      </c>
      <c r="H88" s="21" cm="1">
        <f t="array" ref="H88">ROUND(G88*TRIMMEAN(G:G,2/MAX(A:A))/TRIMMEAN(IF(F:F=F88,G:G),2/COUNTIF(F:F,F88)),2)</f>
        <v>69.76</v>
      </c>
      <c r="I88" s="25">
        <f t="shared" si="10"/>
        <v>110</v>
      </c>
      <c r="J88" s="21">
        <f t="shared" si="11"/>
        <v>98.54</v>
      </c>
      <c r="K88" s="26">
        <f t="shared" si="12"/>
        <v>113</v>
      </c>
      <c r="L88" s="18"/>
    </row>
    <row r="89" ht="20.1" customHeight="1" spans="1:12">
      <c r="A89" s="18">
        <v>86</v>
      </c>
      <c r="B89" s="19"/>
      <c r="C89" s="20">
        <v>71.95</v>
      </c>
      <c r="D89" s="21">
        <f t="shared" si="13"/>
        <v>28.78</v>
      </c>
      <c r="E89" s="21">
        <f t="shared" si="9"/>
        <v>85</v>
      </c>
      <c r="F89" s="20">
        <v>2</v>
      </c>
      <c r="G89" s="20">
        <v>71</v>
      </c>
      <c r="H89" s="21" cm="1">
        <f t="array" ref="H89">ROUND(G89*TRIMMEAN(G:G,2/MAX(A:A))/TRIMMEAN(IF(F:F=F89,G:G),2/COUNTIF(F:F,F89)),2)</f>
        <v>70.75</v>
      </c>
      <c r="I89" s="25">
        <f t="shared" si="10"/>
        <v>107</v>
      </c>
      <c r="J89" s="21">
        <f t="shared" si="11"/>
        <v>99.53</v>
      </c>
      <c r="K89" s="26">
        <f t="shared" si="12"/>
        <v>111</v>
      </c>
      <c r="L89" s="18"/>
    </row>
    <row r="90" ht="20.1" customHeight="1" spans="1:12">
      <c r="A90" s="18">
        <v>87</v>
      </c>
      <c r="B90" s="19"/>
      <c r="C90" s="20">
        <v>71.9</v>
      </c>
      <c r="D90" s="21">
        <f t="shared" si="13"/>
        <v>28.76</v>
      </c>
      <c r="E90" s="21">
        <f t="shared" si="9"/>
        <v>87</v>
      </c>
      <c r="F90" s="20">
        <v>3</v>
      </c>
      <c r="G90" s="20">
        <v>72</v>
      </c>
      <c r="H90" s="21" cm="1">
        <f t="array" ref="H90">ROUND(G90*TRIMMEAN(G:G,2/MAX(A:A))/TRIMMEAN(IF(F:F=F90,G:G),2/COUNTIF(F:F,F90)),2)</f>
        <v>73.94</v>
      </c>
      <c r="I90" s="25">
        <f t="shared" si="10"/>
        <v>87</v>
      </c>
      <c r="J90" s="21">
        <f t="shared" si="11"/>
        <v>102.7</v>
      </c>
      <c r="K90" s="26">
        <f t="shared" si="12"/>
        <v>97</v>
      </c>
      <c r="L90" s="18"/>
    </row>
    <row r="91" ht="20.1" customHeight="1" spans="1:12">
      <c r="A91" s="18">
        <v>88</v>
      </c>
      <c r="B91" s="19"/>
      <c r="C91" s="20">
        <v>71.85</v>
      </c>
      <c r="D91" s="21">
        <f t="shared" si="13"/>
        <v>28.74</v>
      </c>
      <c r="E91" s="21">
        <f t="shared" si="9"/>
        <v>88</v>
      </c>
      <c r="F91" s="20">
        <v>2</v>
      </c>
      <c r="G91" s="20">
        <v>73</v>
      </c>
      <c r="H91" s="21" cm="1">
        <f t="array" ref="H91">ROUND(G91*TRIMMEAN(G:G,2/MAX(A:A))/TRIMMEAN(IF(F:F=F91,G:G),2/COUNTIF(F:F,F91)),2)</f>
        <v>72.75</v>
      </c>
      <c r="I91" s="25">
        <f t="shared" si="10"/>
        <v>99</v>
      </c>
      <c r="J91" s="21">
        <f t="shared" si="11"/>
        <v>101.49</v>
      </c>
      <c r="K91" s="26">
        <f t="shared" si="12"/>
        <v>105</v>
      </c>
      <c r="L91" s="18"/>
    </row>
    <row r="92" ht="20.1" customHeight="1" spans="1:12">
      <c r="A92" s="18">
        <v>89</v>
      </c>
      <c r="B92" s="19"/>
      <c r="C92" s="20">
        <v>71.85</v>
      </c>
      <c r="D92" s="21">
        <f t="shared" si="13"/>
        <v>28.74</v>
      </c>
      <c r="E92" s="21">
        <f t="shared" si="9"/>
        <v>88</v>
      </c>
      <c r="F92" s="20">
        <v>2</v>
      </c>
      <c r="G92" s="20">
        <v>74</v>
      </c>
      <c r="H92" s="21" cm="1">
        <f t="array" ref="H92">ROUND(G92*TRIMMEAN(G:G,2/MAX(A:A))/TRIMMEAN(IF(F:F=F92,G:G),2/COUNTIF(F:F,F92)),2)</f>
        <v>73.74</v>
      </c>
      <c r="I92" s="25">
        <f t="shared" si="10"/>
        <v>91</v>
      </c>
      <c r="J92" s="21">
        <f t="shared" si="11"/>
        <v>102.48</v>
      </c>
      <c r="K92" s="26">
        <f t="shared" si="12"/>
        <v>98</v>
      </c>
      <c r="L92" s="18"/>
    </row>
    <row r="93" ht="20.1" customHeight="1" spans="1:12">
      <c r="A93" s="18">
        <v>90</v>
      </c>
      <c r="B93" s="19"/>
      <c r="C93" s="20">
        <v>71.75</v>
      </c>
      <c r="D93" s="21">
        <f t="shared" si="13"/>
        <v>28.7</v>
      </c>
      <c r="E93" s="21">
        <f t="shared" si="9"/>
        <v>90</v>
      </c>
      <c r="F93" s="20">
        <v>3</v>
      </c>
      <c r="G93" s="20">
        <v>75</v>
      </c>
      <c r="H93" s="21" cm="1">
        <f t="array" ref="H93">ROUND(G93*TRIMMEAN(G:G,2/MAX(A:A))/TRIMMEAN(IF(F:F=F93,G:G),2/COUNTIF(F:F,F93)),2)</f>
        <v>77.02</v>
      </c>
      <c r="I93" s="25">
        <f t="shared" si="10"/>
        <v>71</v>
      </c>
      <c r="J93" s="21">
        <f t="shared" si="11"/>
        <v>105.72</v>
      </c>
      <c r="K93" s="26">
        <f t="shared" si="12"/>
        <v>77</v>
      </c>
      <c r="L93" s="18"/>
    </row>
    <row r="94" ht="20.1" customHeight="1" spans="1:12">
      <c r="A94" s="18">
        <v>91</v>
      </c>
      <c r="B94" s="19"/>
      <c r="C94" s="20">
        <v>71.65</v>
      </c>
      <c r="D94" s="21">
        <f t="shared" si="13"/>
        <v>28.66</v>
      </c>
      <c r="E94" s="21">
        <f t="shared" si="9"/>
        <v>91</v>
      </c>
      <c r="F94" s="20">
        <v>2</v>
      </c>
      <c r="G94" s="20">
        <v>76</v>
      </c>
      <c r="H94" s="21" cm="1">
        <f t="array" ref="H94">ROUND(G94*TRIMMEAN(G:G,2/MAX(A:A))/TRIMMEAN(IF(F:F=F94,G:G),2/COUNTIF(F:F,F94)),2)</f>
        <v>75.73</v>
      </c>
      <c r="I94" s="25">
        <f t="shared" si="10"/>
        <v>78</v>
      </c>
      <c r="J94" s="21">
        <f t="shared" si="11"/>
        <v>104.39</v>
      </c>
      <c r="K94" s="26">
        <f t="shared" si="12"/>
        <v>84</v>
      </c>
      <c r="L94" s="18"/>
    </row>
    <row r="95" ht="20.1" customHeight="1" spans="1:12">
      <c r="A95" s="18">
        <v>92</v>
      </c>
      <c r="B95" s="19"/>
      <c r="C95" s="20">
        <v>71.5</v>
      </c>
      <c r="D95" s="21">
        <f t="shared" si="13"/>
        <v>28.6</v>
      </c>
      <c r="E95" s="21">
        <f t="shared" si="9"/>
        <v>92</v>
      </c>
      <c r="F95" s="20">
        <v>3</v>
      </c>
      <c r="G95" s="20">
        <v>77</v>
      </c>
      <c r="H95" s="21" cm="1">
        <f t="array" ref="H95">ROUND(G95*TRIMMEAN(G:G,2/MAX(A:A))/TRIMMEAN(IF(F:F=F95,G:G),2/COUNTIF(F:F,F95)),2)</f>
        <v>79.07</v>
      </c>
      <c r="I95" s="25">
        <f t="shared" si="10"/>
        <v>60</v>
      </c>
      <c r="J95" s="21">
        <f t="shared" si="11"/>
        <v>107.67</v>
      </c>
      <c r="K95" s="26">
        <f t="shared" si="12"/>
        <v>69</v>
      </c>
      <c r="L95" s="18"/>
    </row>
    <row r="96" ht="20.1" customHeight="1" spans="1:12">
      <c r="A96" s="18">
        <v>93</v>
      </c>
      <c r="B96" s="19"/>
      <c r="C96" s="20">
        <v>71.45</v>
      </c>
      <c r="D96" s="21">
        <f t="shared" si="13"/>
        <v>28.58</v>
      </c>
      <c r="E96" s="21">
        <f t="shared" si="9"/>
        <v>93</v>
      </c>
      <c r="F96" s="20">
        <v>3</v>
      </c>
      <c r="G96" s="20">
        <v>78</v>
      </c>
      <c r="H96" s="21" cm="1">
        <f t="array" ref="H96">ROUND(G96*TRIMMEAN(G:G,2/MAX(A:A))/TRIMMEAN(IF(F:F=F96,G:G),2/COUNTIF(F:F,F96)),2)</f>
        <v>80.1</v>
      </c>
      <c r="I96" s="25">
        <f t="shared" si="10"/>
        <v>54</v>
      </c>
      <c r="J96" s="21">
        <f t="shared" si="11"/>
        <v>108.68</v>
      </c>
      <c r="K96" s="26">
        <f t="shared" si="12"/>
        <v>59</v>
      </c>
      <c r="L96" s="18"/>
    </row>
    <row r="97" ht="20.1" customHeight="1" spans="1:12">
      <c r="A97" s="18">
        <v>94</v>
      </c>
      <c r="B97" s="19"/>
      <c r="C97" s="20">
        <v>71.45</v>
      </c>
      <c r="D97" s="21">
        <f t="shared" si="13"/>
        <v>28.58</v>
      </c>
      <c r="E97" s="21">
        <f t="shared" si="9"/>
        <v>93</v>
      </c>
      <c r="F97" s="20">
        <v>3</v>
      </c>
      <c r="G97" s="20">
        <v>79</v>
      </c>
      <c r="H97" s="21" cm="1">
        <f t="array" ref="H97">ROUND(G97*TRIMMEAN(G:G,2/MAX(A:A))/TRIMMEAN(IF(F:F=F97,G:G),2/COUNTIF(F:F,F97)),2)</f>
        <v>81.12</v>
      </c>
      <c r="I97" s="25">
        <f t="shared" si="10"/>
        <v>47</v>
      </c>
      <c r="J97" s="21">
        <f t="shared" si="11"/>
        <v>109.7</v>
      </c>
      <c r="K97" s="26">
        <f t="shared" si="12"/>
        <v>52</v>
      </c>
      <c r="L97" s="18"/>
    </row>
    <row r="98" ht="20.1" customHeight="1" spans="1:12">
      <c r="A98" s="18">
        <v>95</v>
      </c>
      <c r="B98" s="19"/>
      <c r="C98" s="20">
        <v>71.4</v>
      </c>
      <c r="D98" s="21">
        <f t="shared" si="13"/>
        <v>28.56</v>
      </c>
      <c r="E98" s="21">
        <f t="shared" si="9"/>
        <v>95</v>
      </c>
      <c r="F98" s="20">
        <v>2</v>
      </c>
      <c r="G98" s="20">
        <v>80</v>
      </c>
      <c r="H98" s="21" cm="1">
        <f t="array" ref="H98">ROUND(G98*TRIMMEAN(G:G,2/MAX(A:A))/TRIMMEAN(IF(F:F=F98,G:G),2/COUNTIF(F:F,F98)),2)</f>
        <v>79.72</v>
      </c>
      <c r="I98" s="25">
        <f t="shared" si="10"/>
        <v>57</v>
      </c>
      <c r="J98" s="21">
        <f t="shared" si="11"/>
        <v>108.28</v>
      </c>
      <c r="K98" s="26">
        <f t="shared" si="12"/>
        <v>64</v>
      </c>
      <c r="L98" s="18"/>
    </row>
    <row r="99" ht="20.1" customHeight="1" spans="1:12">
      <c r="A99" s="18">
        <v>96</v>
      </c>
      <c r="B99" s="19"/>
      <c r="C99" s="20">
        <v>71.35</v>
      </c>
      <c r="D99" s="21">
        <f t="shared" si="13"/>
        <v>28.54</v>
      </c>
      <c r="E99" s="21">
        <f t="shared" si="9"/>
        <v>96</v>
      </c>
      <c r="F99" s="20">
        <v>2</v>
      </c>
      <c r="G99" s="20">
        <v>81</v>
      </c>
      <c r="H99" s="21" cm="1">
        <f t="array" ref="H99">ROUND(G99*TRIMMEAN(G:G,2/MAX(A:A))/TRIMMEAN(IF(F:F=F99,G:G),2/COUNTIF(F:F,F99)),2)</f>
        <v>80.72</v>
      </c>
      <c r="I99" s="25">
        <f t="shared" si="10"/>
        <v>50</v>
      </c>
      <c r="J99" s="21">
        <f t="shared" si="11"/>
        <v>109.26</v>
      </c>
      <c r="K99" s="26">
        <f t="shared" si="12"/>
        <v>56</v>
      </c>
      <c r="L99" s="18"/>
    </row>
    <row r="100" ht="20.1" customHeight="1" spans="1:12">
      <c r="A100" s="18">
        <v>97</v>
      </c>
      <c r="B100" s="19"/>
      <c r="C100" s="20">
        <v>71.3</v>
      </c>
      <c r="D100" s="21">
        <f t="shared" si="13"/>
        <v>28.52</v>
      </c>
      <c r="E100" s="21">
        <f t="shared" ref="E100:E117" si="14">RANK(D100,D:D,0)</f>
        <v>97</v>
      </c>
      <c r="F100" s="20">
        <v>2</v>
      </c>
      <c r="G100" s="20">
        <v>82</v>
      </c>
      <c r="H100" s="21" cm="1">
        <f t="array" ref="H100">ROUND(G100*TRIMMEAN(G:G,2/MAX(A:A))/TRIMMEAN(IF(F:F=F100,G:G),2/COUNTIF(F:F,F100)),2)</f>
        <v>81.71</v>
      </c>
      <c r="I100" s="25">
        <f t="shared" ref="I100:I117" si="15">RANK(H100,H:H,0)</f>
        <v>42</v>
      </c>
      <c r="J100" s="21">
        <f t="shared" si="11"/>
        <v>110.23</v>
      </c>
      <c r="K100" s="26">
        <f t="shared" ref="K100:K117" si="16">RANK(J100,J:J,0)</f>
        <v>50</v>
      </c>
      <c r="L100" s="18"/>
    </row>
    <row r="101" ht="20.1" customHeight="1" spans="1:12">
      <c r="A101" s="18">
        <v>98</v>
      </c>
      <c r="B101" s="19"/>
      <c r="C101" s="20">
        <v>71.3</v>
      </c>
      <c r="D101" s="21">
        <f t="shared" ref="D101:D117" si="17">ROUND(C101*0.4,2)</f>
        <v>28.52</v>
      </c>
      <c r="E101" s="21">
        <f t="shared" si="14"/>
        <v>97</v>
      </c>
      <c r="F101" s="20">
        <v>2</v>
      </c>
      <c r="G101" s="20">
        <v>83</v>
      </c>
      <c r="H101" s="21" cm="1">
        <f t="array" ref="H101">ROUND(G101*TRIMMEAN(G:G,2/MAX(A:A))/TRIMMEAN(IF(F:F=F101,G:G),2/COUNTIF(F:F,F101)),2)</f>
        <v>82.71</v>
      </c>
      <c r="I101" s="25">
        <f t="shared" si="15"/>
        <v>36</v>
      </c>
      <c r="J101" s="21">
        <f t="shared" si="11"/>
        <v>111.23</v>
      </c>
      <c r="K101" s="26">
        <f t="shared" si="16"/>
        <v>43</v>
      </c>
      <c r="L101" s="18"/>
    </row>
    <row r="102" ht="20.1" customHeight="1" spans="1:12">
      <c r="A102" s="18">
        <v>99</v>
      </c>
      <c r="B102" s="19"/>
      <c r="C102" s="20">
        <v>71.15</v>
      </c>
      <c r="D102" s="21">
        <f t="shared" si="17"/>
        <v>28.46</v>
      </c>
      <c r="E102" s="21">
        <f t="shared" si="14"/>
        <v>99</v>
      </c>
      <c r="F102" s="20">
        <v>2</v>
      </c>
      <c r="G102" s="20">
        <v>84</v>
      </c>
      <c r="H102" s="21" cm="1">
        <f t="array" ref="H102">ROUND(G102*TRIMMEAN(G:G,2/MAX(A:A))/TRIMMEAN(IF(F:F=F102,G:G),2/COUNTIF(F:F,F102)),2)</f>
        <v>83.71</v>
      </c>
      <c r="I102" s="25">
        <f t="shared" si="15"/>
        <v>30</v>
      </c>
      <c r="J102" s="21">
        <f t="shared" si="11"/>
        <v>112.17</v>
      </c>
      <c r="K102" s="26">
        <f t="shared" si="16"/>
        <v>39</v>
      </c>
      <c r="L102" s="18"/>
    </row>
    <row r="103" ht="20.1" customHeight="1" spans="1:12">
      <c r="A103" s="18">
        <v>100</v>
      </c>
      <c r="B103" s="19"/>
      <c r="C103" s="20">
        <v>71.1</v>
      </c>
      <c r="D103" s="21">
        <f t="shared" si="17"/>
        <v>28.44</v>
      </c>
      <c r="E103" s="21">
        <f t="shared" si="14"/>
        <v>100</v>
      </c>
      <c r="F103" s="20">
        <v>2</v>
      </c>
      <c r="G103" s="20">
        <v>85</v>
      </c>
      <c r="H103" s="21" cm="1">
        <f t="array" ref="H103">ROUND(G103*TRIMMEAN(G:G,2/MAX(A:A))/TRIMMEAN(IF(F:F=F103,G:G),2/COUNTIF(F:F,F103)),2)</f>
        <v>84.7</v>
      </c>
      <c r="I103" s="25">
        <f t="shared" si="15"/>
        <v>25</v>
      </c>
      <c r="J103" s="21">
        <f t="shared" si="11"/>
        <v>113.14</v>
      </c>
      <c r="K103" s="26">
        <f t="shared" si="16"/>
        <v>32</v>
      </c>
      <c r="L103" s="18"/>
    </row>
    <row r="104" ht="20.1" customHeight="1" spans="1:12">
      <c r="A104" s="18">
        <v>101</v>
      </c>
      <c r="B104" s="19"/>
      <c r="C104" s="20">
        <v>71.05</v>
      </c>
      <c r="D104" s="21">
        <f t="shared" si="17"/>
        <v>28.42</v>
      </c>
      <c r="E104" s="21">
        <f t="shared" si="14"/>
        <v>101</v>
      </c>
      <c r="F104" s="20">
        <v>2</v>
      </c>
      <c r="G104" s="20">
        <v>86</v>
      </c>
      <c r="H104" s="21" cm="1">
        <f t="array" ref="H104">ROUND(G104*TRIMMEAN(G:G,2/MAX(A:A))/TRIMMEAN(IF(F:F=F104,G:G),2/COUNTIF(F:F,F104)),2)</f>
        <v>85.7</v>
      </c>
      <c r="I104" s="25">
        <f t="shared" si="15"/>
        <v>21</v>
      </c>
      <c r="J104" s="21">
        <f t="shared" si="11"/>
        <v>114.12</v>
      </c>
      <c r="K104" s="26">
        <f t="shared" si="16"/>
        <v>26</v>
      </c>
      <c r="L104" s="18"/>
    </row>
    <row r="105" ht="20.1" customHeight="1" spans="1:12">
      <c r="A105" s="18">
        <v>102</v>
      </c>
      <c r="B105" s="19"/>
      <c r="C105" s="20">
        <v>71</v>
      </c>
      <c r="D105" s="21">
        <f t="shared" si="17"/>
        <v>28.4</v>
      </c>
      <c r="E105" s="21">
        <f t="shared" si="14"/>
        <v>102</v>
      </c>
      <c r="F105" s="20">
        <v>3</v>
      </c>
      <c r="G105" s="20">
        <v>87</v>
      </c>
      <c r="H105" s="21" cm="1">
        <f t="array" ref="H105">ROUND(G105*TRIMMEAN(G:G,2/MAX(A:A))/TRIMMEAN(IF(F:F=F105,G:G),2/COUNTIF(F:F,F105)),2)</f>
        <v>89.34</v>
      </c>
      <c r="I105" s="25">
        <f t="shared" si="15"/>
        <v>8</v>
      </c>
      <c r="J105" s="21">
        <f t="shared" si="11"/>
        <v>117.74</v>
      </c>
      <c r="K105" s="26">
        <f t="shared" si="16"/>
        <v>10</v>
      </c>
      <c r="L105" s="18"/>
    </row>
    <row r="106" ht="20.1" customHeight="1" spans="1:12">
      <c r="A106" s="18">
        <v>103</v>
      </c>
      <c r="B106" s="19"/>
      <c r="C106" s="20">
        <v>70.85</v>
      </c>
      <c r="D106" s="21">
        <f t="shared" si="17"/>
        <v>28.34</v>
      </c>
      <c r="E106" s="21">
        <f t="shared" si="14"/>
        <v>103</v>
      </c>
      <c r="F106" s="20">
        <v>2</v>
      </c>
      <c r="G106" s="20">
        <v>88</v>
      </c>
      <c r="H106" s="21" cm="1">
        <f t="array" ref="H106">ROUND(G106*TRIMMEAN(G:G,2/MAX(A:A))/TRIMMEAN(IF(F:F=F106,G:G),2/COUNTIF(F:F,F106)),2)</f>
        <v>87.69</v>
      </c>
      <c r="I106" s="25">
        <f t="shared" si="15"/>
        <v>13</v>
      </c>
      <c r="J106" s="21">
        <f t="shared" si="11"/>
        <v>116.03</v>
      </c>
      <c r="K106" s="26">
        <f t="shared" si="16"/>
        <v>16</v>
      </c>
      <c r="L106" s="18"/>
    </row>
    <row r="107" ht="20.1" customHeight="1" spans="1:12">
      <c r="A107" s="18">
        <v>104</v>
      </c>
      <c r="B107" s="19"/>
      <c r="C107" s="20">
        <v>70.85</v>
      </c>
      <c r="D107" s="21">
        <f t="shared" si="17"/>
        <v>28.34</v>
      </c>
      <c r="E107" s="21">
        <f t="shared" si="14"/>
        <v>103</v>
      </c>
      <c r="F107" s="20">
        <v>2</v>
      </c>
      <c r="G107" s="20">
        <v>89</v>
      </c>
      <c r="H107" s="21" cm="1">
        <f t="array" ref="H107">ROUND(G107*TRIMMEAN(G:G,2/MAX(A:A))/TRIMMEAN(IF(F:F=F107,G:G),2/COUNTIF(F:F,F107)),2)</f>
        <v>88.69</v>
      </c>
      <c r="I107" s="25">
        <f t="shared" si="15"/>
        <v>9</v>
      </c>
      <c r="J107" s="21">
        <f t="shared" si="11"/>
        <v>117.03</v>
      </c>
      <c r="K107" s="26">
        <f t="shared" si="16"/>
        <v>13</v>
      </c>
      <c r="L107" s="18"/>
    </row>
    <row r="108" ht="20.1" customHeight="1" spans="1:12">
      <c r="A108" s="18">
        <v>105</v>
      </c>
      <c r="B108" s="19"/>
      <c r="C108" s="20">
        <v>70.8</v>
      </c>
      <c r="D108" s="21">
        <f t="shared" si="17"/>
        <v>28.32</v>
      </c>
      <c r="E108" s="21">
        <f t="shared" si="14"/>
        <v>105</v>
      </c>
      <c r="F108" s="20">
        <v>2</v>
      </c>
      <c r="G108" s="20">
        <v>90</v>
      </c>
      <c r="H108" s="21" cm="1">
        <f t="array" ref="H108">ROUND(G108*TRIMMEAN(G:G,2/MAX(A:A))/TRIMMEAN(IF(F:F=F108,G:G),2/COUNTIF(F:F,F108)),2)</f>
        <v>89.69</v>
      </c>
      <c r="I108" s="25">
        <f t="shared" si="15"/>
        <v>4</v>
      </c>
      <c r="J108" s="21">
        <f t="shared" si="11"/>
        <v>118.01</v>
      </c>
      <c r="K108" s="26">
        <f t="shared" si="16"/>
        <v>8</v>
      </c>
      <c r="L108" s="18"/>
    </row>
    <row r="109" ht="20.1" customHeight="1" spans="1:12">
      <c r="A109" s="18">
        <v>106</v>
      </c>
      <c r="B109" s="19"/>
      <c r="C109" s="20">
        <v>70.75</v>
      </c>
      <c r="D109" s="21">
        <f t="shared" si="17"/>
        <v>28.3</v>
      </c>
      <c r="E109" s="21">
        <f t="shared" si="14"/>
        <v>106</v>
      </c>
      <c r="F109" s="20">
        <v>2</v>
      </c>
      <c r="G109" s="20">
        <v>70</v>
      </c>
      <c r="H109" s="21" cm="1">
        <f t="array" ref="H109">ROUND(G109*TRIMMEAN(G:G,2/MAX(A:A))/TRIMMEAN(IF(F:F=F109,G:G),2/COUNTIF(F:F,F109)),2)</f>
        <v>69.76</v>
      </c>
      <c r="I109" s="25">
        <f t="shared" si="15"/>
        <v>110</v>
      </c>
      <c r="J109" s="21">
        <f t="shared" si="11"/>
        <v>98.06</v>
      </c>
      <c r="K109" s="26">
        <f t="shared" si="16"/>
        <v>114</v>
      </c>
      <c r="L109" s="18"/>
    </row>
    <row r="110" ht="20.1" customHeight="1" spans="1:12">
      <c r="A110" s="18">
        <v>107</v>
      </c>
      <c r="B110" s="19"/>
      <c r="C110" s="20">
        <v>70.75</v>
      </c>
      <c r="D110" s="21">
        <f t="shared" si="17"/>
        <v>28.3</v>
      </c>
      <c r="E110" s="21">
        <f t="shared" si="14"/>
        <v>106</v>
      </c>
      <c r="F110" s="20">
        <v>2</v>
      </c>
      <c r="G110" s="20">
        <v>71</v>
      </c>
      <c r="H110" s="21" cm="1">
        <f t="array" ref="H110">ROUND(G110*TRIMMEAN(G:G,2/MAX(A:A))/TRIMMEAN(IF(F:F=F110,G:G),2/COUNTIF(F:F,F110)),2)</f>
        <v>70.75</v>
      </c>
      <c r="I110" s="25">
        <f t="shared" si="15"/>
        <v>107</v>
      </c>
      <c r="J110" s="21">
        <f t="shared" si="11"/>
        <v>99.05</v>
      </c>
      <c r="K110" s="26">
        <f t="shared" si="16"/>
        <v>112</v>
      </c>
      <c r="L110" s="18"/>
    </row>
    <row r="111" ht="20.1" customHeight="1" spans="1:12">
      <c r="A111" s="18">
        <v>108</v>
      </c>
      <c r="B111" s="19"/>
      <c r="C111" s="20">
        <v>70.65</v>
      </c>
      <c r="D111" s="21">
        <f t="shared" si="17"/>
        <v>28.26</v>
      </c>
      <c r="E111" s="21">
        <f t="shared" si="14"/>
        <v>108</v>
      </c>
      <c r="F111" s="20">
        <v>3</v>
      </c>
      <c r="G111" s="20">
        <v>72</v>
      </c>
      <c r="H111" s="21" cm="1">
        <f t="array" ref="H111">ROUND(G111*TRIMMEAN(G:G,2/MAX(A:A))/TRIMMEAN(IF(F:F=F111,G:G),2/COUNTIF(F:F,F111)),2)</f>
        <v>73.94</v>
      </c>
      <c r="I111" s="25">
        <f t="shared" si="15"/>
        <v>87</v>
      </c>
      <c r="J111" s="21">
        <f t="shared" si="11"/>
        <v>102.2</v>
      </c>
      <c r="K111" s="26">
        <f t="shared" si="16"/>
        <v>99</v>
      </c>
      <c r="L111" s="18"/>
    </row>
    <row r="112" ht="20.1" customHeight="1" spans="1:12">
      <c r="A112" s="18">
        <v>109</v>
      </c>
      <c r="B112" s="19"/>
      <c r="C112" s="20">
        <v>70.65</v>
      </c>
      <c r="D112" s="21">
        <f t="shared" si="17"/>
        <v>28.26</v>
      </c>
      <c r="E112" s="21">
        <f t="shared" si="14"/>
        <v>108</v>
      </c>
      <c r="F112" s="20">
        <v>3</v>
      </c>
      <c r="G112" s="20">
        <v>73</v>
      </c>
      <c r="H112" s="21" cm="1">
        <f t="array" ref="H112">ROUND(G112*TRIMMEAN(G:G,2/MAX(A:A))/TRIMMEAN(IF(F:F=F112,G:G),2/COUNTIF(F:F,F112)),2)</f>
        <v>74.96</v>
      </c>
      <c r="I112" s="25">
        <f t="shared" si="15"/>
        <v>81</v>
      </c>
      <c r="J112" s="21">
        <f t="shared" si="11"/>
        <v>103.22</v>
      </c>
      <c r="K112" s="26">
        <f t="shared" si="16"/>
        <v>93</v>
      </c>
      <c r="L112" s="18"/>
    </row>
    <row r="113" ht="20.1" customHeight="1" spans="1:12">
      <c r="A113" s="18">
        <v>110</v>
      </c>
      <c r="B113" s="19"/>
      <c r="C113" s="20">
        <v>70.6</v>
      </c>
      <c r="D113" s="21">
        <f t="shared" si="17"/>
        <v>28.24</v>
      </c>
      <c r="E113" s="21">
        <f t="shared" si="14"/>
        <v>110</v>
      </c>
      <c r="F113" s="20">
        <v>2</v>
      </c>
      <c r="G113" s="20">
        <v>74</v>
      </c>
      <c r="H113" s="21" cm="1">
        <f t="array" ref="H113">ROUND(G113*TRIMMEAN(G:G,2/MAX(A:A))/TRIMMEAN(IF(F:F=F113,G:G),2/COUNTIF(F:F,F113)),2)</f>
        <v>73.74</v>
      </c>
      <c r="I113" s="25">
        <f t="shared" si="15"/>
        <v>91</v>
      </c>
      <c r="J113" s="21">
        <f t="shared" si="11"/>
        <v>101.98</v>
      </c>
      <c r="K113" s="26">
        <f t="shared" si="16"/>
        <v>101</v>
      </c>
      <c r="L113" s="18"/>
    </row>
    <row r="114" ht="20.1" customHeight="1" spans="1:12">
      <c r="A114" s="18">
        <v>111</v>
      </c>
      <c r="B114" s="19"/>
      <c r="C114" s="20">
        <v>70.55</v>
      </c>
      <c r="D114" s="21">
        <f t="shared" si="17"/>
        <v>28.22</v>
      </c>
      <c r="E114" s="21">
        <f t="shared" si="14"/>
        <v>111</v>
      </c>
      <c r="F114" s="20">
        <v>2</v>
      </c>
      <c r="G114" s="20">
        <v>75</v>
      </c>
      <c r="H114" s="21" cm="1">
        <f t="array" ref="H114">ROUND(G114*TRIMMEAN(G:G,2/MAX(A:A))/TRIMMEAN(IF(F:F=F114,G:G),2/COUNTIF(F:F,F114)),2)</f>
        <v>74.74</v>
      </c>
      <c r="I114" s="25">
        <f t="shared" si="15"/>
        <v>84</v>
      </c>
      <c r="J114" s="21">
        <f t="shared" si="11"/>
        <v>102.96</v>
      </c>
      <c r="K114" s="26">
        <f t="shared" si="16"/>
        <v>94</v>
      </c>
      <c r="L114" s="18"/>
    </row>
    <row r="115" ht="20.1" customHeight="1" spans="1:12">
      <c r="A115" s="18">
        <v>112</v>
      </c>
      <c r="B115" s="19"/>
      <c r="C115" s="20">
        <v>70.55</v>
      </c>
      <c r="D115" s="21">
        <f t="shared" si="17"/>
        <v>28.22</v>
      </c>
      <c r="E115" s="21">
        <f t="shared" si="14"/>
        <v>111</v>
      </c>
      <c r="F115" s="20">
        <v>3</v>
      </c>
      <c r="G115" s="20">
        <v>76</v>
      </c>
      <c r="H115" s="21" cm="1">
        <f t="array" ref="H115">ROUND(G115*TRIMMEAN(G:G,2/MAX(A:A))/TRIMMEAN(IF(F:F=F115,G:G),2/COUNTIF(F:F,F115)),2)</f>
        <v>78.04</v>
      </c>
      <c r="I115" s="25">
        <f t="shared" si="15"/>
        <v>66</v>
      </c>
      <c r="J115" s="21">
        <f t="shared" si="11"/>
        <v>106.26</v>
      </c>
      <c r="K115" s="26">
        <f t="shared" si="16"/>
        <v>75</v>
      </c>
      <c r="L115" s="18"/>
    </row>
    <row r="116" ht="20.1" customHeight="1" spans="1:12">
      <c r="A116" s="18">
        <v>113</v>
      </c>
      <c r="B116" s="19"/>
      <c r="C116" s="20">
        <v>70.45</v>
      </c>
      <c r="D116" s="21">
        <f t="shared" si="17"/>
        <v>28.18</v>
      </c>
      <c r="E116" s="21">
        <f t="shared" si="14"/>
        <v>113</v>
      </c>
      <c r="F116" s="20">
        <v>3</v>
      </c>
      <c r="G116" s="20">
        <v>77</v>
      </c>
      <c r="H116" s="21" cm="1">
        <f t="array" ref="H116">ROUND(G116*TRIMMEAN(G:G,2/MAX(A:A))/TRIMMEAN(IF(F:F=F116,G:G),2/COUNTIF(F:F,F116)),2)</f>
        <v>79.07</v>
      </c>
      <c r="I116" s="25">
        <f t="shared" si="15"/>
        <v>60</v>
      </c>
      <c r="J116" s="21">
        <f t="shared" si="11"/>
        <v>107.25</v>
      </c>
      <c r="K116" s="26">
        <f t="shared" si="16"/>
        <v>71</v>
      </c>
      <c r="L116" s="18"/>
    </row>
    <row r="117" ht="20.1" customHeight="1" spans="1:12">
      <c r="A117" s="18">
        <v>114</v>
      </c>
      <c r="B117" s="19"/>
      <c r="C117" s="20">
        <v>70.4</v>
      </c>
      <c r="D117" s="21">
        <f t="shared" si="17"/>
        <v>28.16</v>
      </c>
      <c r="E117" s="21">
        <f t="shared" si="14"/>
        <v>114</v>
      </c>
      <c r="F117" s="20">
        <v>3</v>
      </c>
      <c r="G117" s="20">
        <v>78</v>
      </c>
      <c r="H117" s="21" cm="1">
        <f t="array" ref="H117">ROUND(G117*TRIMMEAN(G:G,2/MAX(A:A))/TRIMMEAN(IF(F:F=F117,G:G),2/COUNTIF(F:F,F117)),2)</f>
        <v>80.1</v>
      </c>
      <c r="I117" s="25">
        <f t="shared" si="15"/>
        <v>54</v>
      </c>
      <c r="J117" s="21">
        <f t="shared" si="11"/>
        <v>108.26</v>
      </c>
      <c r="K117" s="26">
        <f t="shared" si="16"/>
        <v>65</v>
      </c>
      <c r="L117" s="18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A1" sqref="A1:L1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20.1" customHeight="1" spans="1:12">
      <c r="A2" s="11" t="s">
        <v>1</v>
      </c>
      <c r="B2" s="12" t="s">
        <v>2</v>
      </c>
      <c r="C2" s="11" t="s">
        <v>3</v>
      </c>
      <c r="D2" s="11"/>
      <c r="E2" s="11"/>
      <c r="F2" s="11" t="s">
        <v>4</v>
      </c>
      <c r="G2" s="11"/>
      <c r="H2" s="11"/>
      <c r="I2" s="22"/>
      <c r="J2" s="11" t="s">
        <v>5</v>
      </c>
      <c r="K2" s="11"/>
      <c r="L2" s="11" t="s">
        <v>6</v>
      </c>
    </row>
    <row r="3" ht="20.1" customHeight="1" spans="1:12">
      <c r="A3" s="11"/>
      <c r="B3" s="12"/>
      <c r="C3" s="13" t="s">
        <v>7</v>
      </c>
      <c r="D3" s="14" t="s">
        <v>8</v>
      </c>
      <c r="E3" s="15" t="s">
        <v>9</v>
      </c>
      <c r="F3" s="13" t="s">
        <v>10</v>
      </c>
      <c r="G3" s="16" t="s">
        <v>11</v>
      </c>
      <c r="H3" s="17" t="s">
        <v>12</v>
      </c>
      <c r="I3" s="23" t="s">
        <v>9</v>
      </c>
      <c r="J3" s="14" t="s">
        <v>13</v>
      </c>
      <c r="K3" s="24" t="s">
        <v>14</v>
      </c>
      <c r="L3" s="11"/>
    </row>
    <row r="4" ht="20.1" customHeight="1" spans="1:12">
      <c r="A4" s="18">
        <v>1</v>
      </c>
      <c r="B4" s="19"/>
      <c r="C4" s="20">
        <v>80.5</v>
      </c>
      <c r="D4" s="21">
        <f t="shared" ref="D4:D67" si="0">ROUND(C4*0.4,2)</f>
        <v>32.2</v>
      </c>
      <c r="E4" s="21">
        <f t="shared" ref="E4:E35" si="1">RANK(D4,D:D,0)</f>
        <v>1</v>
      </c>
      <c r="F4" s="20">
        <v>1</v>
      </c>
      <c r="G4" s="20">
        <v>70</v>
      </c>
      <c r="H4" s="21" cm="1">
        <f t="array" ref="H4">ROUND(G4*(SUM(G:G)-MAX(G:G)-MIN(G:G))*(COUNTIF(F:F,F4)-2)/(MAX(A:A)-2)/(SUMIF(F:F,F4,G:G)-MIN(IF(F:F=F4,G:G))-MAX(IF(F:F=F4,G:G))),2)</f>
        <v>68.47</v>
      </c>
      <c r="I4" s="25">
        <f t="shared" ref="I4:I35" si="2">RANK(H4,H:H,0)</f>
        <v>114</v>
      </c>
      <c r="J4" s="21">
        <f t="shared" ref="J4:J67" si="3">D4+H4</f>
        <v>100.67</v>
      </c>
      <c r="K4" s="26">
        <f t="shared" ref="K4:K35" si="4">RANK(J4,J:J,0)</f>
        <v>108</v>
      </c>
      <c r="L4" s="18"/>
    </row>
    <row r="5" ht="20.1" customHeight="1" spans="1:12">
      <c r="A5" s="18">
        <v>2</v>
      </c>
      <c r="B5" s="19"/>
      <c r="C5" s="20">
        <v>80.4</v>
      </c>
      <c r="D5" s="21">
        <f t="shared" si="0"/>
        <v>32.16</v>
      </c>
      <c r="E5" s="21">
        <f t="shared" si="1"/>
        <v>2</v>
      </c>
      <c r="F5" s="20">
        <v>1</v>
      </c>
      <c r="G5" s="20">
        <v>71</v>
      </c>
      <c r="H5" s="21" cm="1">
        <f t="array" ref="H5">ROUND(G5*(SUM(G:G)-MAX(G:G)-MIN(G:G))*(COUNTIF(F:F,F5)-2)/(MAX(A:A)-2)/(SUMIF(F:F,F5,G:G)-MIN(IF(F:F=F5,G:G))-MAX(IF(F:F=F5,G:G))),2)</f>
        <v>69.45</v>
      </c>
      <c r="I5" s="25">
        <f t="shared" si="2"/>
        <v>113</v>
      </c>
      <c r="J5" s="21">
        <f t="shared" si="3"/>
        <v>101.61</v>
      </c>
      <c r="K5" s="26">
        <f t="shared" si="4"/>
        <v>103</v>
      </c>
      <c r="L5" s="18"/>
    </row>
    <row r="6" ht="20.1" customHeight="1" spans="1:12">
      <c r="A6" s="18">
        <v>3</v>
      </c>
      <c r="B6" s="19"/>
      <c r="C6" s="20">
        <v>80.05</v>
      </c>
      <c r="D6" s="21">
        <f t="shared" si="0"/>
        <v>32.02</v>
      </c>
      <c r="E6" s="21">
        <f t="shared" si="1"/>
        <v>3</v>
      </c>
      <c r="F6" s="20">
        <v>2</v>
      </c>
      <c r="G6" s="20">
        <v>72</v>
      </c>
      <c r="H6" s="21" cm="1">
        <f t="array" ref="H6">ROUND(G6*(SUM(G:G)-MAX(G:G)-MIN(G:G))*(COUNTIF(F:F,F6)-2)/(MAX(A:A)-2)/(SUMIF(F:F,F6,G:G)-MIN(IF(F:F=F6,G:G))-MAX(IF(F:F=F6,G:G))),2)</f>
        <v>71.75</v>
      </c>
      <c r="I6" s="25">
        <f t="shared" si="2"/>
        <v>103</v>
      </c>
      <c r="J6" s="21">
        <f t="shared" si="3"/>
        <v>103.77</v>
      </c>
      <c r="K6" s="26">
        <f t="shared" si="4"/>
        <v>87</v>
      </c>
      <c r="L6" s="18"/>
    </row>
    <row r="7" ht="20.1" customHeight="1" spans="1:12">
      <c r="A7" s="18">
        <v>4</v>
      </c>
      <c r="B7" s="19"/>
      <c r="C7" s="20">
        <v>79.85</v>
      </c>
      <c r="D7" s="21">
        <f t="shared" si="0"/>
        <v>31.94</v>
      </c>
      <c r="E7" s="21">
        <f t="shared" si="1"/>
        <v>4</v>
      </c>
      <c r="F7" s="20">
        <v>1</v>
      </c>
      <c r="G7" s="20">
        <v>73</v>
      </c>
      <c r="H7" s="21" cm="1">
        <f t="array" ref="H7">ROUND(G7*(SUM(G:G)-MAX(G:G)-MIN(G:G))*(COUNTIF(F:F,F7)-2)/(MAX(A:A)-2)/(SUMIF(F:F,F7,G:G)-MIN(IF(F:F=F7,G:G))-MAX(IF(F:F=F7,G:G))),2)</f>
        <v>71.4</v>
      </c>
      <c r="I7" s="25">
        <f t="shared" si="2"/>
        <v>105</v>
      </c>
      <c r="J7" s="21">
        <f t="shared" si="3"/>
        <v>103.34</v>
      </c>
      <c r="K7" s="26">
        <f t="shared" si="4"/>
        <v>91</v>
      </c>
      <c r="L7" s="18"/>
    </row>
    <row r="8" ht="20.1" customHeight="1" spans="1:12">
      <c r="A8" s="18">
        <v>5</v>
      </c>
      <c r="B8" s="19"/>
      <c r="C8" s="20">
        <v>78.95</v>
      </c>
      <c r="D8" s="21">
        <f t="shared" si="0"/>
        <v>31.58</v>
      </c>
      <c r="E8" s="21">
        <f t="shared" si="1"/>
        <v>5</v>
      </c>
      <c r="F8" s="20">
        <v>2</v>
      </c>
      <c r="G8" s="20">
        <v>74</v>
      </c>
      <c r="H8" s="21" cm="1">
        <f t="array" ref="H8">ROUND(G8*(SUM(G:G)-MAX(G:G)-MIN(G:G))*(COUNTIF(F:F,F8)-2)/(MAX(A:A)-2)/(SUMIF(F:F,F8,G:G)-MIN(IF(F:F=F8,G:G))-MAX(IF(F:F=F8,G:G))),2)</f>
        <v>73.74</v>
      </c>
      <c r="I8" s="25">
        <f t="shared" si="2"/>
        <v>91</v>
      </c>
      <c r="J8" s="21">
        <f t="shared" si="3"/>
        <v>105.32</v>
      </c>
      <c r="K8" s="26">
        <f t="shared" si="4"/>
        <v>79</v>
      </c>
      <c r="L8" s="18"/>
    </row>
    <row r="9" ht="20.1" customHeight="1" spans="1:12">
      <c r="A9" s="18">
        <v>6</v>
      </c>
      <c r="B9" s="19"/>
      <c r="C9" s="20">
        <v>78.7</v>
      </c>
      <c r="D9" s="21">
        <f t="shared" si="0"/>
        <v>31.48</v>
      </c>
      <c r="E9" s="21">
        <f t="shared" si="1"/>
        <v>6</v>
      </c>
      <c r="F9" s="20">
        <v>3</v>
      </c>
      <c r="G9" s="20">
        <v>75</v>
      </c>
      <c r="H9" s="21" cm="1">
        <f t="array" ref="H9">ROUND(G9*(SUM(G:G)-MAX(G:G)-MIN(G:G))*(COUNTIF(F:F,F9)-2)/(MAX(A:A)-2)/(SUMIF(F:F,F9,G:G)-MIN(IF(F:F=F9,G:G))-MAX(IF(F:F=F9,G:G))),2)</f>
        <v>77.02</v>
      </c>
      <c r="I9" s="25">
        <f t="shared" si="2"/>
        <v>71</v>
      </c>
      <c r="J9" s="21">
        <f t="shared" si="3"/>
        <v>108.5</v>
      </c>
      <c r="K9" s="26">
        <f t="shared" si="4"/>
        <v>62</v>
      </c>
      <c r="L9" s="18"/>
    </row>
    <row r="10" ht="20.1" customHeight="1" spans="1:12">
      <c r="A10" s="18">
        <v>7</v>
      </c>
      <c r="B10" s="19"/>
      <c r="C10" s="20">
        <v>78.65</v>
      </c>
      <c r="D10" s="21">
        <f t="shared" si="0"/>
        <v>31.46</v>
      </c>
      <c r="E10" s="21">
        <f t="shared" si="1"/>
        <v>7</v>
      </c>
      <c r="F10" s="20">
        <v>3</v>
      </c>
      <c r="G10" s="20">
        <v>76</v>
      </c>
      <c r="H10" s="21" cm="1">
        <f t="array" ref="H10">ROUND(G10*(SUM(G:G)-MAX(G:G)-MIN(G:G))*(COUNTIF(F:F,F10)-2)/(MAX(A:A)-2)/(SUMIF(F:F,F10,G:G)-MIN(IF(F:F=F10,G:G))-MAX(IF(F:F=F10,G:G))),2)</f>
        <v>78.04</v>
      </c>
      <c r="I10" s="25">
        <f t="shared" si="2"/>
        <v>66</v>
      </c>
      <c r="J10" s="21">
        <f t="shared" si="3"/>
        <v>109.5</v>
      </c>
      <c r="K10" s="26">
        <f t="shared" si="4"/>
        <v>54</v>
      </c>
      <c r="L10" s="18"/>
    </row>
    <row r="11" ht="20.1" customHeight="1" spans="1:12">
      <c r="A11" s="18">
        <v>8</v>
      </c>
      <c r="B11" s="19"/>
      <c r="C11" s="20">
        <v>78.6</v>
      </c>
      <c r="D11" s="21">
        <f t="shared" si="0"/>
        <v>31.44</v>
      </c>
      <c r="E11" s="21">
        <f t="shared" si="1"/>
        <v>8</v>
      </c>
      <c r="F11" s="20">
        <v>2</v>
      </c>
      <c r="G11" s="20">
        <v>77</v>
      </c>
      <c r="H11" s="21" cm="1">
        <f t="array" ref="H11">ROUND(G11*(SUM(G:G)-MAX(G:G)-MIN(G:G))*(COUNTIF(F:F,F11)-2)/(MAX(A:A)-2)/(SUMIF(F:F,F11,G:G)-MIN(IF(F:F=F11,G:G))-MAX(IF(F:F=F11,G:G))),2)</f>
        <v>76.73</v>
      </c>
      <c r="I11" s="25">
        <f t="shared" si="2"/>
        <v>75</v>
      </c>
      <c r="J11" s="21">
        <f t="shared" si="3"/>
        <v>108.17</v>
      </c>
      <c r="K11" s="26">
        <f t="shared" si="4"/>
        <v>66</v>
      </c>
      <c r="L11" s="18"/>
    </row>
    <row r="12" ht="20.1" customHeight="1" spans="1:12">
      <c r="A12" s="18">
        <v>9</v>
      </c>
      <c r="B12" s="19"/>
      <c r="C12" s="20">
        <v>78.5</v>
      </c>
      <c r="D12" s="21">
        <f t="shared" si="0"/>
        <v>31.4</v>
      </c>
      <c r="E12" s="21">
        <f t="shared" si="1"/>
        <v>9</v>
      </c>
      <c r="F12" s="20">
        <v>1</v>
      </c>
      <c r="G12" s="20">
        <v>78</v>
      </c>
      <c r="H12" s="21" cm="1">
        <f t="array" ref="H12">ROUND(G12*(SUM(G:G)-MAX(G:G)-MIN(G:G))*(COUNTIF(F:F,F12)-2)/(MAX(A:A)-2)/(SUMIF(F:F,F12,G:G)-MIN(IF(F:F=F12,G:G))-MAX(IF(F:F=F12,G:G))),2)</f>
        <v>76.29</v>
      </c>
      <c r="I12" s="25">
        <f t="shared" si="2"/>
        <v>76</v>
      </c>
      <c r="J12" s="21">
        <f t="shared" si="3"/>
        <v>107.69</v>
      </c>
      <c r="K12" s="26">
        <f t="shared" si="4"/>
        <v>68</v>
      </c>
      <c r="L12" s="18"/>
    </row>
    <row r="13" ht="20.1" customHeight="1" spans="1:12">
      <c r="A13" s="18">
        <v>10</v>
      </c>
      <c r="B13" s="19"/>
      <c r="C13" s="20">
        <v>77.8</v>
      </c>
      <c r="D13" s="21">
        <f t="shared" si="0"/>
        <v>31.12</v>
      </c>
      <c r="E13" s="21">
        <f t="shared" si="1"/>
        <v>10</v>
      </c>
      <c r="F13" s="20">
        <v>1</v>
      </c>
      <c r="G13" s="20">
        <v>79</v>
      </c>
      <c r="H13" s="21" cm="1">
        <f t="array" ref="H13">ROUND(G13*(SUM(G:G)-MAX(G:G)-MIN(G:G))*(COUNTIF(F:F,F13)-2)/(MAX(A:A)-2)/(SUMIF(F:F,F13,G:G)-MIN(IF(F:F=F13,G:G))-MAX(IF(F:F=F13,G:G))),2)</f>
        <v>77.27</v>
      </c>
      <c r="I13" s="25">
        <f t="shared" si="2"/>
        <v>70</v>
      </c>
      <c r="J13" s="21">
        <f t="shared" si="3"/>
        <v>108.39</v>
      </c>
      <c r="K13" s="26">
        <f t="shared" si="4"/>
        <v>63</v>
      </c>
      <c r="L13" s="18"/>
    </row>
    <row r="14" ht="20.1" customHeight="1" spans="1:12">
      <c r="A14" s="18">
        <v>11</v>
      </c>
      <c r="B14" s="19"/>
      <c r="C14" s="20">
        <v>77.8</v>
      </c>
      <c r="D14" s="21">
        <f t="shared" si="0"/>
        <v>31.12</v>
      </c>
      <c r="E14" s="21">
        <f t="shared" si="1"/>
        <v>10</v>
      </c>
      <c r="F14" s="20">
        <v>1</v>
      </c>
      <c r="G14" s="20">
        <v>80</v>
      </c>
      <c r="H14" s="21" cm="1">
        <f t="array" ref="H14">ROUND(G14*(SUM(G:G)-MAX(G:G)-MIN(G:G))*(COUNTIF(F:F,F14)-2)/(MAX(A:A)-2)/(SUMIF(F:F,F14,G:G)-MIN(IF(F:F=F14,G:G))-MAX(IF(F:F=F14,G:G))),2)</f>
        <v>78.25</v>
      </c>
      <c r="I14" s="25">
        <f t="shared" si="2"/>
        <v>64</v>
      </c>
      <c r="J14" s="21">
        <f t="shared" si="3"/>
        <v>109.37</v>
      </c>
      <c r="K14" s="26">
        <f t="shared" si="4"/>
        <v>55</v>
      </c>
      <c r="L14" s="18"/>
    </row>
    <row r="15" ht="20.1" customHeight="1" spans="1:12">
      <c r="A15" s="18">
        <v>12</v>
      </c>
      <c r="B15" s="19"/>
      <c r="C15" s="20">
        <v>77.7</v>
      </c>
      <c r="D15" s="21">
        <f t="shared" si="0"/>
        <v>31.08</v>
      </c>
      <c r="E15" s="21">
        <f t="shared" si="1"/>
        <v>12</v>
      </c>
      <c r="F15" s="20">
        <v>1</v>
      </c>
      <c r="G15" s="20">
        <v>81</v>
      </c>
      <c r="H15" s="21" cm="1">
        <f t="array" ref="H15">ROUND(G15*(SUM(G:G)-MAX(G:G)-MIN(G:G))*(COUNTIF(F:F,F15)-2)/(MAX(A:A)-2)/(SUMIF(F:F,F15,G:G)-MIN(IF(F:F=F15,G:G))-MAX(IF(F:F=F15,G:G))),2)</f>
        <v>79.23</v>
      </c>
      <c r="I15" s="25">
        <f t="shared" si="2"/>
        <v>58</v>
      </c>
      <c r="J15" s="21">
        <f t="shared" si="3"/>
        <v>110.31</v>
      </c>
      <c r="K15" s="26">
        <f t="shared" si="4"/>
        <v>49</v>
      </c>
      <c r="L15" s="18"/>
    </row>
    <row r="16" ht="20.1" customHeight="1" spans="1:12">
      <c r="A16" s="18">
        <v>13</v>
      </c>
      <c r="B16" s="19"/>
      <c r="C16" s="20">
        <v>77.6</v>
      </c>
      <c r="D16" s="21">
        <f t="shared" si="0"/>
        <v>31.04</v>
      </c>
      <c r="E16" s="21">
        <f t="shared" si="1"/>
        <v>13</v>
      </c>
      <c r="F16" s="20">
        <v>1</v>
      </c>
      <c r="G16" s="20">
        <v>82</v>
      </c>
      <c r="H16" s="21" cm="1">
        <f t="array" ref="H16">ROUND(G16*(SUM(G:G)-MAX(G:G)-MIN(G:G))*(COUNTIF(F:F,F16)-2)/(MAX(A:A)-2)/(SUMIF(F:F,F16,G:G)-MIN(IF(F:F=F16,G:G))-MAX(IF(F:F=F16,G:G))),2)</f>
        <v>80.21</v>
      </c>
      <c r="I16" s="25">
        <f t="shared" si="2"/>
        <v>51</v>
      </c>
      <c r="J16" s="21">
        <f t="shared" si="3"/>
        <v>111.25</v>
      </c>
      <c r="K16" s="26">
        <f t="shared" si="4"/>
        <v>42</v>
      </c>
      <c r="L16" s="18"/>
    </row>
    <row r="17" ht="20.1" customHeight="1" spans="1:12">
      <c r="A17" s="18">
        <v>14</v>
      </c>
      <c r="B17" s="19"/>
      <c r="C17" s="20">
        <v>77.55</v>
      </c>
      <c r="D17" s="21">
        <f t="shared" si="0"/>
        <v>31.02</v>
      </c>
      <c r="E17" s="21">
        <f t="shared" si="1"/>
        <v>14</v>
      </c>
      <c r="F17" s="20">
        <v>1</v>
      </c>
      <c r="G17" s="20">
        <v>83</v>
      </c>
      <c r="H17" s="21" cm="1">
        <f t="array" ref="H17">ROUND(G17*(SUM(G:G)-MAX(G:G)-MIN(G:G))*(COUNTIF(F:F,F17)-2)/(MAX(A:A)-2)/(SUMIF(F:F,F17,G:G)-MIN(IF(F:F=F17,G:G))-MAX(IF(F:F=F17,G:G))),2)</f>
        <v>81.18</v>
      </c>
      <c r="I17" s="25">
        <f t="shared" si="2"/>
        <v>44</v>
      </c>
      <c r="J17" s="21">
        <f t="shared" si="3"/>
        <v>112.2</v>
      </c>
      <c r="K17" s="26">
        <f t="shared" si="4"/>
        <v>36</v>
      </c>
      <c r="L17" s="18"/>
    </row>
    <row r="18" ht="20.1" customHeight="1" spans="1:12">
      <c r="A18" s="18">
        <v>15</v>
      </c>
      <c r="B18" s="19"/>
      <c r="C18" s="20">
        <v>77.3</v>
      </c>
      <c r="D18" s="21">
        <f t="shared" si="0"/>
        <v>30.92</v>
      </c>
      <c r="E18" s="21">
        <f t="shared" si="1"/>
        <v>15</v>
      </c>
      <c r="F18" s="20">
        <v>1</v>
      </c>
      <c r="G18" s="20">
        <v>84</v>
      </c>
      <c r="H18" s="21" cm="1">
        <f t="array" ref="H18">ROUND(G18*(SUM(G:G)-MAX(G:G)-MIN(G:G))*(COUNTIF(F:F,F18)-2)/(MAX(A:A)-2)/(SUMIF(F:F,F18,G:G)-MIN(IF(F:F=F18,G:G))-MAX(IF(F:F=F18,G:G))),2)</f>
        <v>82.16</v>
      </c>
      <c r="I18" s="25">
        <f t="shared" si="2"/>
        <v>37</v>
      </c>
      <c r="J18" s="21">
        <f t="shared" si="3"/>
        <v>113.08</v>
      </c>
      <c r="K18" s="26">
        <f t="shared" si="4"/>
        <v>33</v>
      </c>
      <c r="L18" s="18"/>
    </row>
    <row r="19" ht="20.1" customHeight="1" spans="1:12">
      <c r="A19" s="18">
        <v>16</v>
      </c>
      <c r="B19" s="19"/>
      <c r="C19" s="20">
        <v>77.3</v>
      </c>
      <c r="D19" s="21">
        <f t="shared" si="0"/>
        <v>30.92</v>
      </c>
      <c r="E19" s="21">
        <f t="shared" si="1"/>
        <v>15</v>
      </c>
      <c r="F19" s="20">
        <v>1</v>
      </c>
      <c r="G19" s="20">
        <v>85</v>
      </c>
      <c r="H19" s="21" cm="1">
        <f t="array" ref="H19">ROUND(G19*(SUM(G:G)-MAX(G:G)-MIN(G:G))*(COUNTIF(F:F,F19)-2)/(MAX(A:A)-2)/(SUMIF(F:F,F19,G:G)-MIN(IF(F:F=F19,G:G))-MAX(IF(F:F=F19,G:G))),2)</f>
        <v>83.14</v>
      </c>
      <c r="I19" s="25">
        <f t="shared" si="2"/>
        <v>33</v>
      </c>
      <c r="J19" s="21">
        <f t="shared" si="3"/>
        <v>114.06</v>
      </c>
      <c r="K19" s="26">
        <f t="shared" si="4"/>
        <v>27</v>
      </c>
      <c r="L19" s="18"/>
    </row>
    <row r="20" ht="20.1" customHeight="1" spans="1:12">
      <c r="A20" s="18">
        <v>17</v>
      </c>
      <c r="B20" s="19"/>
      <c r="C20" s="20">
        <v>77.25</v>
      </c>
      <c r="D20" s="21">
        <f t="shared" si="0"/>
        <v>30.9</v>
      </c>
      <c r="E20" s="21">
        <f t="shared" si="1"/>
        <v>17</v>
      </c>
      <c r="F20" s="20">
        <v>1</v>
      </c>
      <c r="G20" s="20">
        <v>86</v>
      </c>
      <c r="H20" s="21" cm="1">
        <f t="array" ref="H20">ROUND(G20*(SUM(G:G)-MAX(G:G)-MIN(G:G))*(COUNTIF(F:F,F20)-2)/(MAX(A:A)-2)/(SUMIF(F:F,F20,G:G)-MIN(IF(F:F=F20,G:G))-MAX(IF(F:F=F20,G:G))),2)</f>
        <v>84.12</v>
      </c>
      <c r="I20" s="25">
        <f t="shared" si="2"/>
        <v>27</v>
      </c>
      <c r="J20" s="21">
        <f t="shared" si="3"/>
        <v>115.02</v>
      </c>
      <c r="K20" s="26">
        <f t="shared" si="4"/>
        <v>22</v>
      </c>
      <c r="L20" s="18"/>
    </row>
    <row r="21" ht="20.1" customHeight="1" spans="1:12">
      <c r="A21" s="18">
        <v>18</v>
      </c>
      <c r="B21" s="19"/>
      <c r="C21" s="20">
        <v>77.2</v>
      </c>
      <c r="D21" s="21">
        <f t="shared" si="0"/>
        <v>30.88</v>
      </c>
      <c r="E21" s="21">
        <f t="shared" si="1"/>
        <v>18</v>
      </c>
      <c r="F21" s="20">
        <v>1</v>
      </c>
      <c r="G21" s="20">
        <v>87</v>
      </c>
      <c r="H21" s="21" cm="1">
        <f t="array" ref="H21">ROUND(G21*(SUM(G:G)-MAX(G:G)-MIN(G:G))*(COUNTIF(F:F,F21)-2)/(MAX(A:A)-2)/(SUMIF(F:F,F21,G:G)-MIN(IF(F:F=F21,G:G))-MAX(IF(F:F=F21,G:G))),2)</f>
        <v>85.1</v>
      </c>
      <c r="I21" s="25">
        <f t="shared" si="2"/>
        <v>23</v>
      </c>
      <c r="J21" s="21">
        <f t="shared" si="3"/>
        <v>115.98</v>
      </c>
      <c r="K21" s="26">
        <f t="shared" si="4"/>
        <v>17</v>
      </c>
      <c r="L21" s="18"/>
    </row>
    <row r="22" ht="20.1" customHeight="1" spans="1:12">
      <c r="A22" s="18">
        <v>19</v>
      </c>
      <c r="B22" s="19"/>
      <c r="C22" s="20">
        <v>77.2</v>
      </c>
      <c r="D22" s="21">
        <f t="shared" si="0"/>
        <v>30.88</v>
      </c>
      <c r="E22" s="21">
        <f t="shared" si="1"/>
        <v>18</v>
      </c>
      <c r="F22" s="20">
        <v>1</v>
      </c>
      <c r="G22" s="20">
        <v>88</v>
      </c>
      <c r="H22" s="21" cm="1">
        <f t="array" ref="H22">ROUND(G22*(SUM(G:G)-MAX(G:G)-MIN(G:G))*(COUNTIF(F:F,F22)-2)/(MAX(A:A)-2)/(SUMIF(F:F,F22,G:G)-MIN(IF(F:F=F22,G:G))-MAX(IF(F:F=F22,G:G))),2)</f>
        <v>86.07</v>
      </c>
      <c r="I22" s="25">
        <f t="shared" si="2"/>
        <v>18</v>
      </c>
      <c r="J22" s="21">
        <f t="shared" si="3"/>
        <v>116.95</v>
      </c>
      <c r="K22" s="26">
        <f t="shared" si="4"/>
        <v>14</v>
      </c>
      <c r="L22" s="18"/>
    </row>
    <row r="23" ht="20.1" customHeight="1" spans="1:12">
      <c r="A23" s="18">
        <v>20</v>
      </c>
      <c r="B23" s="19"/>
      <c r="C23" s="20">
        <v>77</v>
      </c>
      <c r="D23" s="21">
        <f t="shared" si="0"/>
        <v>30.8</v>
      </c>
      <c r="E23" s="21">
        <f t="shared" si="1"/>
        <v>20</v>
      </c>
      <c r="F23" s="20">
        <v>1</v>
      </c>
      <c r="G23" s="20">
        <v>89</v>
      </c>
      <c r="H23" s="21" cm="1">
        <f t="array" ref="H23">ROUND(G23*(SUM(G:G)-MAX(G:G)-MIN(G:G))*(COUNTIF(F:F,F23)-2)/(MAX(A:A)-2)/(SUMIF(F:F,F23,G:G)-MIN(IF(F:F=F23,G:G))-MAX(IF(F:F=F23,G:G))),2)</f>
        <v>87.05</v>
      </c>
      <c r="I23" s="25">
        <f t="shared" si="2"/>
        <v>15</v>
      </c>
      <c r="J23" s="21">
        <f t="shared" si="3"/>
        <v>117.85</v>
      </c>
      <c r="K23" s="26">
        <f t="shared" si="4"/>
        <v>9</v>
      </c>
      <c r="L23" s="18"/>
    </row>
    <row r="24" ht="20.1" customHeight="1" spans="1:12">
      <c r="A24" s="18">
        <v>21</v>
      </c>
      <c r="B24" s="19"/>
      <c r="C24" s="20">
        <v>76.7</v>
      </c>
      <c r="D24" s="21">
        <f t="shared" si="0"/>
        <v>30.68</v>
      </c>
      <c r="E24" s="21">
        <f t="shared" si="1"/>
        <v>21</v>
      </c>
      <c r="F24" s="20">
        <v>2</v>
      </c>
      <c r="G24" s="20">
        <v>90</v>
      </c>
      <c r="H24" s="21" cm="1">
        <f t="array" ref="H24">ROUND(G24*(SUM(G:G)-MAX(G:G)-MIN(G:G))*(COUNTIF(F:F,F24)-2)/(MAX(A:A)-2)/(SUMIF(F:F,F24,G:G)-MIN(IF(F:F=F24,G:G))-MAX(IF(F:F=F24,G:G))),2)</f>
        <v>89.69</v>
      </c>
      <c r="I24" s="25">
        <f t="shared" si="2"/>
        <v>4</v>
      </c>
      <c r="J24" s="21">
        <f t="shared" si="3"/>
        <v>120.37</v>
      </c>
      <c r="K24" s="26">
        <f t="shared" si="4"/>
        <v>3</v>
      </c>
      <c r="L24" s="18"/>
    </row>
    <row r="25" ht="20.1" customHeight="1" spans="1:12">
      <c r="A25" s="18">
        <v>22</v>
      </c>
      <c r="B25" s="19"/>
      <c r="C25" s="20">
        <v>76.65</v>
      </c>
      <c r="D25" s="21">
        <f t="shared" si="0"/>
        <v>30.66</v>
      </c>
      <c r="E25" s="21">
        <f t="shared" si="1"/>
        <v>22</v>
      </c>
      <c r="F25" s="20">
        <v>2</v>
      </c>
      <c r="G25" s="20">
        <v>70</v>
      </c>
      <c r="H25" s="21" cm="1">
        <f t="array" ref="H25">ROUND(G25*(SUM(G:G)-MAX(G:G)-MIN(G:G))*(COUNTIF(F:F,F25)-2)/(MAX(A:A)-2)/(SUMIF(F:F,F25,G:G)-MIN(IF(F:F=F25,G:G))-MAX(IF(F:F=F25,G:G))),2)</f>
        <v>69.76</v>
      </c>
      <c r="I25" s="25">
        <f t="shared" si="2"/>
        <v>110</v>
      </c>
      <c r="J25" s="21">
        <f t="shared" si="3"/>
        <v>100.42</v>
      </c>
      <c r="K25" s="26">
        <f t="shared" si="4"/>
        <v>110</v>
      </c>
      <c r="L25" s="18"/>
    </row>
    <row r="26" ht="20.1" customHeight="1" spans="1:12">
      <c r="A26" s="18">
        <v>23</v>
      </c>
      <c r="B26" s="19"/>
      <c r="C26" s="20">
        <v>76.5</v>
      </c>
      <c r="D26" s="21">
        <f t="shared" si="0"/>
        <v>30.6</v>
      </c>
      <c r="E26" s="21">
        <f t="shared" si="1"/>
        <v>23</v>
      </c>
      <c r="F26" s="20">
        <v>3</v>
      </c>
      <c r="G26" s="20">
        <v>71</v>
      </c>
      <c r="H26" s="21" cm="1">
        <f t="array" ref="H26">ROUND(G26*(SUM(G:G)-MAX(G:G)-MIN(G:G))*(COUNTIF(F:F,F26)-2)/(MAX(A:A)-2)/(SUMIF(F:F,F26,G:G)-MIN(IF(F:F=F26,G:G))-MAX(IF(F:F=F26,G:G))),2)</f>
        <v>72.91</v>
      </c>
      <c r="I26" s="25">
        <f t="shared" si="2"/>
        <v>97</v>
      </c>
      <c r="J26" s="21">
        <f t="shared" si="3"/>
        <v>103.51</v>
      </c>
      <c r="K26" s="26">
        <f t="shared" si="4"/>
        <v>89</v>
      </c>
      <c r="L26" s="18"/>
    </row>
    <row r="27" ht="20.1" customHeight="1" spans="1:12">
      <c r="A27" s="18">
        <v>24</v>
      </c>
      <c r="B27" s="19"/>
      <c r="C27" s="20">
        <v>76.35</v>
      </c>
      <c r="D27" s="21">
        <f t="shared" si="0"/>
        <v>30.54</v>
      </c>
      <c r="E27" s="21">
        <f t="shared" si="1"/>
        <v>24</v>
      </c>
      <c r="F27" s="20">
        <v>3</v>
      </c>
      <c r="G27" s="20">
        <v>72</v>
      </c>
      <c r="H27" s="21" cm="1">
        <f t="array" ref="H27">ROUND(G27*(SUM(G:G)-MAX(G:G)-MIN(G:G))*(COUNTIF(F:F,F27)-2)/(MAX(A:A)-2)/(SUMIF(F:F,F27,G:G)-MIN(IF(F:F=F27,G:G))-MAX(IF(F:F=F27,G:G))),2)</f>
        <v>73.94</v>
      </c>
      <c r="I27" s="25">
        <f t="shared" si="2"/>
        <v>87</v>
      </c>
      <c r="J27" s="21">
        <f t="shared" si="3"/>
        <v>104.48</v>
      </c>
      <c r="K27" s="26">
        <f t="shared" si="4"/>
        <v>82</v>
      </c>
      <c r="L27" s="18"/>
    </row>
    <row r="28" ht="20.1" customHeight="1" spans="1:12">
      <c r="A28" s="18">
        <v>25</v>
      </c>
      <c r="B28" s="19"/>
      <c r="C28" s="20">
        <v>76.2</v>
      </c>
      <c r="D28" s="21">
        <f t="shared" si="0"/>
        <v>30.48</v>
      </c>
      <c r="E28" s="21">
        <f t="shared" si="1"/>
        <v>25</v>
      </c>
      <c r="F28" s="20">
        <v>1</v>
      </c>
      <c r="G28" s="20">
        <v>73</v>
      </c>
      <c r="H28" s="21" cm="1">
        <f t="array" ref="H28">ROUND(G28*(SUM(G:G)-MAX(G:G)-MIN(G:G))*(COUNTIF(F:F,F28)-2)/(MAX(A:A)-2)/(SUMIF(F:F,F28,G:G)-MIN(IF(F:F=F28,G:G))-MAX(IF(F:F=F28,G:G))),2)</f>
        <v>71.4</v>
      </c>
      <c r="I28" s="25">
        <f t="shared" si="2"/>
        <v>105</v>
      </c>
      <c r="J28" s="21">
        <f t="shared" si="3"/>
        <v>101.88</v>
      </c>
      <c r="K28" s="26">
        <f t="shared" si="4"/>
        <v>102</v>
      </c>
      <c r="L28" s="18"/>
    </row>
    <row r="29" ht="20.1" customHeight="1" spans="1:12">
      <c r="A29" s="18">
        <v>26</v>
      </c>
      <c r="B29" s="19"/>
      <c r="C29" s="20">
        <v>76.2</v>
      </c>
      <c r="D29" s="21">
        <f t="shared" si="0"/>
        <v>30.48</v>
      </c>
      <c r="E29" s="21">
        <f t="shared" si="1"/>
        <v>25</v>
      </c>
      <c r="F29" s="20">
        <v>1</v>
      </c>
      <c r="G29" s="20">
        <v>74</v>
      </c>
      <c r="H29" s="21" cm="1">
        <f t="array" ref="H29">ROUND(G29*(SUM(G:G)-MAX(G:G)-MIN(G:G))*(COUNTIF(F:F,F29)-2)/(MAX(A:A)-2)/(SUMIF(F:F,F29,G:G)-MIN(IF(F:F=F29,G:G))-MAX(IF(F:F=F29,G:G))),2)</f>
        <v>72.38</v>
      </c>
      <c r="I29" s="25">
        <f t="shared" si="2"/>
        <v>100</v>
      </c>
      <c r="J29" s="21">
        <f t="shared" si="3"/>
        <v>102.86</v>
      </c>
      <c r="K29" s="26">
        <f t="shared" si="4"/>
        <v>96</v>
      </c>
      <c r="L29" s="18"/>
    </row>
    <row r="30" ht="20.1" customHeight="1" spans="1:12">
      <c r="A30" s="18">
        <v>27</v>
      </c>
      <c r="B30" s="19"/>
      <c r="C30" s="20">
        <v>76.2</v>
      </c>
      <c r="D30" s="21">
        <f t="shared" si="0"/>
        <v>30.48</v>
      </c>
      <c r="E30" s="21">
        <f t="shared" si="1"/>
        <v>25</v>
      </c>
      <c r="F30" s="20">
        <v>1</v>
      </c>
      <c r="G30" s="20">
        <v>75</v>
      </c>
      <c r="H30" s="21" cm="1">
        <f t="array" ref="H30">ROUND(G30*(SUM(G:G)-MAX(G:G)-MIN(G:G))*(COUNTIF(F:F,F30)-2)/(MAX(A:A)-2)/(SUMIF(F:F,F30,G:G)-MIN(IF(F:F=F30,G:G))-MAX(IF(F:F=F30,G:G))),2)</f>
        <v>73.36</v>
      </c>
      <c r="I30" s="25">
        <f t="shared" si="2"/>
        <v>96</v>
      </c>
      <c r="J30" s="21">
        <f t="shared" si="3"/>
        <v>103.84</v>
      </c>
      <c r="K30" s="26">
        <f t="shared" si="4"/>
        <v>86</v>
      </c>
      <c r="L30" s="18"/>
    </row>
    <row r="31" ht="20.1" customHeight="1" spans="1:12">
      <c r="A31" s="18">
        <v>28</v>
      </c>
      <c r="B31" s="19"/>
      <c r="C31" s="20">
        <v>76</v>
      </c>
      <c r="D31" s="21">
        <f t="shared" si="0"/>
        <v>30.4</v>
      </c>
      <c r="E31" s="21">
        <f t="shared" si="1"/>
        <v>28</v>
      </c>
      <c r="F31" s="20">
        <v>1</v>
      </c>
      <c r="G31" s="20">
        <v>76</v>
      </c>
      <c r="H31" s="21" cm="1">
        <f t="array" ref="H31">ROUND(G31*(SUM(G:G)-MAX(G:G)-MIN(G:G))*(COUNTIF(F:F,F31)-2)/(MAX(A:A)-2)/(SUMIF(F:F,F31,G:G)-MIN(IF(F:F=F31,G:G))-MAX(IF(F:F=F31,G:G))),2)</f>
        <v>74.34</v>
      </c>
      <c r="I31" s="25">
        <f t="shared" si="2"/>
        <v>85</v>
      </c>
      <c r="J31" s="21">
        <f t="shared" si="3"/>
        <v>104.74</v>
      </c>
      <c r="K31" s="26">
        <f t="shared" si="4"/>
        <v>80</v>
      </c>
      <c r="L31" s="18"/>
    </row>
    <row r="32" ht="20.1" customHeight="1" spans="1:12">
      <c r="A32" s="18">
        <v>29</v>
      </c>
      <c r="B32" s="19"/>
      <c r="C32" s="20">
        <v>75.85</v>
      </c>
      <c r="D32" s="21">
        <f t="shared" si="0"/>
        <v>30.34</v>
      </c>
      <c r="E32" s="21">
        <f t="shared" si="1"/>
        <v>29</v>
      </c>
      <c r="F32" s="20">
        <v>1</v>
      </c>
      <c r="G32" s="20">
        <v>77</v>
      </c>
      <c r="H32" s="21" cm="1">
        <f t="array" ref="H32">ROUND(G32*(SUM(G:G)-MAX(G:G)-MIN(G:G))*(COUNTIF(F:F,F32)-2)/(MAX(A:A)-2)/(SUMIF(F:F,F32,G:G)-MIN(IF(F:F=F32,G:G))-MAX(IF(F:F=F32,G:G))),2)</f>
        <v>75.32</v>
      </c>
      <c r="I32" s="25">
        <f t="shared" si="2"/>
        <v>79</v>
      </c>
      <c r="J32" s="21">
        <f t="shared" si="3"/>
        <v>105.66</v>
      </c>
      <c r="K32" s="26">
        <f t="shared" si="4"/>
        <v>78</v>
      </c>
      <c r="L32" s="18"/>
    </row>
    <row r="33" ht="20.1" customHeight="1" spans="1:12">
      <c r="A33" s="18">
        <v>30</v>
      </c>
      <c r="B33" s="19"/>
      <c r="C33" s="20">
        <v>75.7</v>
      </c>
      <c r="D33" s="21">
        <f t="shared" si="0"/>
        <v>30.28</v>
      </c>
      <c r="E33" s="21">
        <f t="shared" si="1"/>
        <v>30</v>
      </c>
      <c r="F33" s="20">
        <v>1</v>
      </c>
      <c r="G33" s="20">
        <v>78</v>
      </c>
      <c r="H33" s="21" cm="1">
        <f t="array" ref="H33">ROUND(G33*(SUM(G:G)-MAX(G:G)-MIN(G:G))*(COUNTIF(F:F,F33)-2)/(MAX(A:A)-2)/(SUMIF(F:F,F33,G:G)-MIN(IF(F:F=F33,G:G))-MAX(IF(F:F=F33,G:G))),2)</f>
        <v>76.29</v>
      </c>
      <c r="I33" s="25">
        <f t="shared" si="2"/>
        <v>76</v>
      </c>
      <c r="J33" s="21">
        <f t="shared" si="3"/>
        <v>106.57</v>
      </c>
      <c r="K33" s="26">
        <f t="shared" si="4"/>
        <v>74</v>
      </c>
      <c r="L33" s="18"/>
    </row>
    <row r="34" ht="20.1" customHeight="1" spans="1:12">
      <c r="A34" s="18">
        <v>31</v>
      </c>
      <c r="B34" s="19"/>
      <c r="C34" s="20">
        <v>75.6</v>
      </c>
      <c r="D34" s="21">
        <f t="shared" si="0"/>
        <v>30.24</v>
      </c>
      <c r="E34" s="21">
        <f t="shared" si="1"/>
        <v>31</v>
      </c>
      <c r="F34" s="20">
        <v>2</v>
      </c>
      <c r="G34" s="20">
        <v>79</v>
      </c>
      <c r="H34" s="21" cm="1">
        <f t="array" ref="H34">ROUND(G34*(SUM(G:G)-MAX(G:G)-MIN(G:G))*(COUNTIF(F:F,F34)-2)/(MAX(A:A)-2)/(SUMIF(F:F,F34,G:G)-MIN(IF(F:F=F34,G:G))-MAX(IF(F:F=F34,G:G))),2)</f>
        <v>78.72</v>
      </c>
      <c r="I34" s="25">
        <f t="shared" si="2"/>
        <v>63</v>
      </c>
      <c r="J34" s="21">
        <f t="shared" si="3"/>
        <v>108.96</v>
      </c>
      <c r="K34" s="26">
        <f t="shared" si="4"/>
        <v>58</v>
      </c>
      <c r="L34" s="18"/>
    </row>
    <row r="35" ht="20.1" customHeight="1" spans="1:12">
      <c r="A35" s="18">
        <v>32</v>
      </c>
      <c r="B35" s="19"/>
      <c r="C35" s="20">
        <v>75.55</v>
      </c>
      <c r="D35" s="21">
        <f t="shared" si="0"/>
        <v>30.22</v>
      </c>
      <c r="E35" s="21">
        <f t="shared" si="1"/>
        <v>32</v>
      </c>
      <c r="F35" s="20">
        <v>3</v>
      </c>
      <c r="G35" s="20">
        <v>80</v>
      </c>
      <c r="H35" s="21" cm="1">
        <f t="array" ref="H35">ROUND(G35*(SUM(G:G)-MAX(G:G)-MIN(G:G))*(COUNTIF(F:F,F35)-2)/(MAX(A:A)-2)/(SUMIF(F:F,F35,G:G)-MIN(IF(F:F=F35,G:G))-MAX(IF(F:F=F35,G:G))),2)</f>
        <v>82.15</v>
      </c>
      <c r="I35" s="25">
        <f t="shared" si="2"/>
        <v>40</v>
      </c>
      <c r="J35" s="21">
        <f t="shared" si="3"/>
        <v>112.37</v>
      </c>
      <c r="K35" s="26">
        <f t="shared" si="4"/>
        <v>35</v>
      </c>
      <c r="L35" s="18"/>
    </row>
    <row r="36" ht="20.1" customHeight="1" spans="1:12">
      <c r="A36" s="18">
        <v>33</v>
      </c>
      <c r="B36" s="19"/>
      <c r="C36" s="20">
        <v>75.55</v>
      </c>
      <c r="D36" s="21">
        <f t="shared" si="0"/>
        <v>30.22</v>
      </c>
      <c r="E36" s="21">
        <f t="shared" ref="E36:E67" si="5">RANK(D36,D:D,0)</f>
        <v>32</v>
      </c>
      <c r="F36" s="20">
        <v>3</v>
      </c>
      <c r="G36" s="20">
        <v>81</v>
      </c>
      <c r="H36" s="21" cm="1">
        <f t="array" ref="H36">ROUND(G36*(SUM(G:G)-MAX(G:G)-MIN(G:G))*(COUNTIF(F:F,F36)-2)/(MAX(A:A)-2)/(SUMIF(F:F,F36,G:G)-MIN(IF(F:F=F36,G:G))-MAX(IF(F:F=F36,G:G))),2)</f>
        <v>83.18</v>
      </c>
      <c r="I36" s="25">
        <f t="shared" ref="I36:I67" si="6">RANK(H36,H:H,0)</f>
        <v>31</v>
      </c>
      <c r="J36" s="21">
        <f t="shared" si="3"/>
        <v>113.4</v>
      </c>
      <c r="K36" s="26">
        <f t="shared" ref="K36:K67" si="7">RANK(J36,J:J,0)</f>
        <v>30</v>
      </c>
      <c r="L36" s="18"/>
    </row>
    <row r="37" ht="20.1" customHeight="1" spans="1:12">
      <c r="A37" s="18">
        <v>34</v>
      </c>
      <c r="B37" s="19"/>
      <c r="C37" s="20">
        <v>75.55</v>
      </c>
      <c r="D37" s="21">
        <f t="shared" si="0"/>
        <v>30.22</v>
      </c>
      <c r="E37" s="21">
        <f t="shared" si="5"/>
        <v>32</v>
      </c>
      <c r="F37" s="20">
        <v>1</v>
      </c>
      <c r="G37" s="20">
        <v>82</v>
      </c>
      <c r="H37" s="21" cm="1">
        <f t="array" ref="H37">ROUND(G37*(SUM(G:G)-MAX(G:G)-MIN(G:G))*(COUNTIF(F:F,F37)-2)/(MAX(A:A)-2)/(SUMIF(F:F,F37,G:G)-MIN(IF(F:F=F37,G:G))-MAX(IF(F:F=F37,G:G))),2)</f>
        <v>80.21</v>
      </c>
      <c r="I37" s="25">
        <f t="shared" si="6"/>
        <v>51</v>
      </c>
      <c r="J37" s="21">
        <f t="shared" si="3"/>
        <v>110.43</v>
      </c>
      <c r="K37" s="26">
        <f t="shared" si="7"/>
        <v>48</v>
      </c>
      <c r="L37" s="18"/>
    </row>
    <row r="38" ht="20.1" customHeight="1" spans="1:12">
      <c r="A38" s="18">
        <v>35</v>
      </c>
      <c r="B38" s="19"/>
      <c r="C38" s="20">
        <v>75.5</v>
      </c>
      <c r="D38" s="21">
        <f t="shared" si="0"/>
        <v>30.2</v>
      </c>
      <c r="E38" s="21">
        <f t="shared" si="5"/>
        <v>35</v>
      </c>
      <c r="F38" s="20">
        <v>1</v>
      </c>
      <c r="G38" s="20">
        <v>83</v>
      </c>
      <c r="H38" s="21" cm="1">
        <f t="array" ref="H38">ROUND(G38*(SUM(G:G)-MAX(G:G)-MIN(G:G))*(COUNTIF(F:F,F38)-2)/(MAX(A:A)-2)/(SUMIF(F:F,F38,G:G)-MIN(IF(F:F=F38,G:G))-MAX(IF(F:F=F38,G:G))),2)</f>
        <v>81.18</v>
      </c>
      <c r="I38" s="25">
        <f t="shared" si="6"/>
        <v>44</v>
      </c>
      <c r="J38" s="21">
        <f t="shared" si="3"/>
        <v>111.38</v>
      </c>
      <c r="K38" s="26">
        <f t="shared" si="7"/>
        <v>41</v>
      </c>
      <c r="L38" s="18"/>
    </row>
    <row r="39" ht="20.1" customHeight="1" spans="1:12">
      <c r="A39" s="18">
        <v>36</v>
      </c>
      <c r="B39" s="19"/>
      <c r="C39" s="20">
        <v>75.1</v>
      </c>
      <c r="D39" s="21">
        <f t="shared" si="0"/>
        <v>30.04</v>
      </c>
      <c r="E39" s="21">
        <f t="shared" si="5"/>
        <v>36</v>
      </c>
      <c r="F39" s="20">
        <v>1</v>
      </c>
      <c r="G39" s="20">
        <v>84</v>
      </c>
      <c r="H39" s="21" cm="1">
        <f t="array" ref="H39">ROUND(G39*(SUM(G:G)-MAX(G:G)-MIN(G:G))*(COUNTIF(F:F,F39)-2)/(MAX(A:A)-2)/(SUMIF(F:F,F39,G:G)-MIN(IF(F:F=F39,G:G))-MAX(IF(F:F=F39,G:G))),2)</f>
        <v>82.16</v>
      </c>
      <c r="I39" s="25">
        <f t="shared" si="6"/>
        <v>37</v>
      </c>
      <c r="J39" s="21">
        <f t="shared" si="3"/>
        <v>112.2</v>
      </c>
      <c r="K39" s="26">
        <f t="shared" si="7"/>
        <v>36</v>
      </c>
      <c r="L39" s="18"/>
    </row>
    <row r="40" ht="20.1" customHeight="1" spans="1:12">
      <c r="A40" s="18">
        <v>37</v>
      </c>
      <c r="B40" s="19"/>
      <c r="C40" s="20">
        <v>75.1</v>
      </c>
      <c r="D40" s="21">
        <f t="shared" si="0"/>
        <v>30.04</v>
      </c>
      <c r="E40" s="21">
        <f t="shared" si="5"/>
        <v>36</v>
      </c>
      <c r="F40" s="20">
        <v>1</v>
      </c>
      <c r="G40" s="20">
        <v>85</v>
      </c>
      <c r="H40" s="21" cm="1">
        <f t="array" ref="H40">ROUND(G40*(SUM(G:G)-MAX(G:G)-MIN(G:G))*(COUNTIF(F:F,F40)-2)/(MAX(A:A)-2)/(SUMIF(F:F,F40,G:G)-MIN(IF(F:F=F40,G:G))-MAX(IF(F:F=F40,G:G))),2)</f>
        <v>83.14</v>
      </c>
      <c r="I40" s="25">
        <f t="shared" si="6"/>
        <v>33</v>
      </c>
      <c r="J40" s="21">
        <f t="shared" si="3"/>
        <v>113.18</v>
      </c>
      <c r="K40" s="26">
        <f t="shared" si="7"/>
        <v>31</v>
      </c>
      <c r="L40" s="18"/>
    </row>
    <row r="41" ht="20.1" customHeight="1" spans="1:12">
      <c r="A41" s="18">
        <v>38</v>
      </c>
      <c r="B41" s="19"/>
      <c r="C41" s="20">
        <v>75.05</v>
      </c>
      <c r="D41" s="21">
        <f t="shared" si="0"/>
        <v>30.02</v>
      </c>
      <c r="E41" s="21">
        <f t="shared" si="5"/>
        <v>38</v>
      </c>
      <c r="F41" s="20">
        <v>1</v>
      </c>
      <c r="G41" s="20">
        <v>86</v>
      </c>
      <c r="H41" s="21" cm="1">
        <f t="array" ref="H41">ROUND(G41*(SUM(G:G)-MAX(G:G)-MIN(G:G))*(COUNTIF(F:F,F41)-2)/(MAX(A:A)-2)/(SUMIF(F:F,F41,G:G)-MIN(IF(F:F=F41,G:G))-MAX(IF(F:F=F41,G:G))),2)</f>
        <v>84.12</v>
      </c>
      <c r="I41" s="25">
        <f t="shared" si="6"/>
        <v>27</v>
      </c>
      <c r="J41" s="21">
        <f t="shared" si="3"/>
        <v>114.14</v>
      </c>
      <c r="K41" s="26">
        <f t="shared" si="7"/>
        <v>25</v>
      </c>
      <c r="L41" s="18"/>
    </row>
    <row r="42" ht="20.1" customHeight="1" spans="1:12">
      <c r="A42" s="18">
        <v>39</v>
      </c>
      <c r="B42" s="19"/>
      <c r="C42" s="20">
        <v>74.75</v>
      </c>
      <c r="D42" s="21">
        <f t="shared" si="0"/>
        <v>29.9</v>
      </c>
      <c r="E42" s="21">
        <f t="shared" si="5"/>
        <v>39</v>
      </c>
      <c r="F42" s="20">
        <v>1</v>
      </c>
      <c r="G42" s="20">
        <v>87</v>
      </c>
      <c r="H42" s="21" cm="1">
        <f t="array" ref="H42">ROUND(G42*(SUM(G:G)-MAX(G:G)-MIN(G:G))*(COUNTIF(F:F,F42)-2)/(MAX(A:A)-2)/(SUMIF(F:F,F42,G:G)-MIN(IF(F:F=F42,G:G))-MAX(IF(F:F=F42,G:G))),2)</f>
        <v>85.1</v>
      </c>
      <c r="I42" s="25">
        <f t="shared" si="6"/>
        <v>23</v>
      </c>
      <c r="J42" s="21">
        <f t="shared" si="3"/>
        <v>115</v>
      </c>
      <c r="K42" s="26">
        <f t="shared" si="7"/>
        <v>23</v>
      </c>
      <c r="L42" s="18"/>
    </row>
    <row r="43" ht="20.1" customHeight="1" spans="1:12">
      <c r="A43" s="18">
        <v>40</v>
      </c>
      <c r="B43" s="19"/>
      <c r="C43" s="20">
        <v>74.75</v>
      </c>
      <c r="D43" s="21">
        <f t="shared" si="0"/>
        <v>29.9</v>
      </c>
      <c r="E43" s="21">
        <f t="shared" si="5"/>
        <v>39</v>
      </c>
      <c r="F43" s="20">
        <v>1</v>
      </c>
      <c r="G43" s="20">
        <v>88</v>
      </c>
      <c r="H43" s="21" cm="1">
        <f t="array" ref="H43">ROUND(G43*(SUM(G:G)-MAX(G:G)-MIN(G:G))*(COUNTIF(F:F,F43)-2)/(MAX(A:A)-2)/(SUMIF(F:F,F43,G:G)-MIN(IF(F:F=F43,G:G))-MAX(IF(F:F=F43,G:G))),2)</f>
        <v>86.07</v>
      </c>
      <c r="I43" s="25">
        <f t="shared" si="6"/>
        <v>18</v>
      </c>
      <c r="J43" s="21">
        <f t="shared" si="3"/>
        <v>115.97</v>
      </c>
      <c r="K43" s="26">
        <f t="shared" si="7"/>
        <v>18</v>
      </c>
      <c r="L43" s="18"/>
    </row>
    <row r="44" ht="20.1" customHeight="1" spans="1:12">
      <c r="A44" s="18">
        <v>41</v>
      </c>
      <c r="B44" s="19"/>
      <c r="C44" s="20">
        <v>74.75</v>
      </c>
      <c r="D44" s="21">
        <f t="shared" si="0"/>
        <v>29.9</v>
      </c>
      <c r="E44" s="21">
        <f t="shared" si="5"/>
        <v>39</v>
      </c>
      <c r="F44" s="20">
        <v>2</v>
      </c>
      <c r="G44" s="20">
        <v>89</v>
      </c>
      <c r="H44" s="21" cm="1">
        <f t="array" ref="H44">ROUND(G44*(SUM(G:G)-MAX(G:G)-MIN(G:G))*(COUNTIF(F:F,F44)-2)/(MAX(A:A)-2)/(SUMIF(F:F,F44,G:G)-MIN(IF(F:F=F44,G:G))-MAX(IF(F:F=F44,G:G))),2)</f>
        <v>88.69</v>
      </c>
      <c r="I44" s="25">
        <f t="shared" si="6"/>
        <v>9</v>
      </c>
      <c r="J44" s="21">
        <f t="shared" si="3"/>
        <v>118.59</v>
      </c>
      <c r="K44" s="26">
        <f t="shared" si="7"/>
        <v>7</v>
      </c>
      <c r="L44" s="18"/>
    </row>
    <row r="45" ht="20.1" customHeight="1" spans="1:12">
      <c r="A45" s="18">
        <v>42</v>
      </c>
      <c r="B45" s="19"/>
      <c r="C45" s="20">
        <v>74.4</v>
      </c>
      <c r="D45" s="21">
        <f t="shared" si="0"/>
        <v>29.76</v>
      </c>
      <c r="E45" s="21">
        <f t="shared" si="5"/>
        <v>42</v>
      </c>
      <c r="F45" s="20">
        <v>2</v>
      </c>
      <c r="G45" s="20">
        <v>90</v>
      </c>
      <c r="H45" s="21" cm="1">
        <f t="array" ref="H45">ROUND(G45*(SUM(G:G)-MAX(G:G)-MIN(G:G))*(COUNTIF(F:F,F45)-2)/(MAX(A:A)-2)/(SUMIF(F:F,F45,G:G)-MIN(IF(F:F=F45,G:G))-MAX(IF(F:F=F45,G:G))),2)</f>
        <v>89.69</v>
      </c>
      <c r="I45" s="25">
        <f t="shared" si="6"/>
        <v>4</v>
      </c>
      <c r="J45" s="21">
        <f t="shared" si="3"/>
        <v>119.45</v>
      </c>
      <c r="K45" s="26">
        <f t="shared" si="7"/>
        <v>5</v>
      </c>
      <c r="L45" s="18"/>
    </row>
    <row r="46" ht="20.1" customHeight="1" spans="1:12">
      <c r="A46" s="18">
        <v>43</v>
      </c>
      <c r="B46" s="19"/>
      <c r="C46" s="20">
        <v>74.25</v>
      </c>
      <c r="D46" s="21">
        <f t="shared" si="0"/>
        <v>29.7</v>
      </c>
      <c r="E46" s="21">
        <f t="shared" si="5"/>
        <v>43</v>
      </c>
      <c r="F46" s="20">
        <v>3</v>
      </c>
      <c r="G46" s="20">
        <v>70</v>
      </c>
      <c r="H46" s="21" cm="1">
        <f t="array" ref="H46">ROUND(G46*(SUM(G:G)-MAX(G:G)-MIN(G:G))*(COUNTIF(F:F,F46)-2)/(MAX(A:A)-2)/(SUMIF(F:F,F46,G:G)-MIN(IF(F:F=F46,G:G))-MAX(IF(F:F=F46,G:G))),2)</f>
        <v>71.88</v>
      </c>
      <c r="I46" s="25">
        <f t="shared" si="6"/>
        <v>101</v>
      </c>
      <c r="J46" s="21">
        <f t="shared" si="3"/>
        <v>101.58</v>
      </c>
      <c r="K46" s="26">
        <f t="shared" si="7"/>
        <v>104</v>
      </c>
      <c r="L46" s="18"/>
    </row>
    <row r="47" ht="20.1" customHeight="1" spans="1:12">
      <c r="A47" s="18">
        <v>44</v>
      </c>
      <c r="B47" s="19"/>
      <c r="C47" s="20">
        <v>74.2</v>
      </c>
      <c r="D47" s="21">
        <f t="shared" si="0"/>
        <v>29.68</v>
      </c>
      <c r="E47" s="21">
        <f t="shared" si="5"/>
        <v>44</v>
      </c>
      <c r="F47" s="20">
        <v>2</v>
      </c>
      <c r="G47" s="20">
        <v>71</v>
      </c>
      <c r="H47" s="21" cm="1">
        <f t="array" ref="H47">ROUND(G47*(SUM(G:G)-MAX(G:G)-MIN(G:G))*(COUNTIF(F:F,F47)-2)/(MAX(A:A)-2)/(SUMIF(F:F,F47,G:G)-MIN(IF(F:F=F47,G:G))-MAX(IF(F:F=F47,G:G))),2)</f>
        <v>70.75</v>
      </c>
      <c r="I47" s="25">
        <f t="shared" si="6"/>
        <v>107</v>
      </c>
      <c r="J47" s="21">
        <f t="shared" si="3"/>
        <v>100.43</v>
      </c>
      <c r="K47" s="26">
        <f t="shared" si="7"/>
        <v>109</v>
      </c>
      <c r="L47" s="18"/>
    </row>
    <row r="48" ht="20.1" customHeight="1" spans="1:12">
      <c r="A48" s="18">
        <v>45</v>
      </c>
      <c r="B48" s="19"/>
      <c r="C48" s="20">
        <v>74</v>
      </c>
      <c r="D48" s="21">
        <f t="shared" si="0"/>
        <v>29.6</v>
      </c>
      <c r="E48" s="21">
        <f t="shared" si="5"/>
        <v>45</v>
      </c>
      <c r="F48" s="20">
        <v>3</v>
      </c>
      <c r="G48" s="20">
        <v>72</v>
      </c>
      <c r="H48" s="21" cm="1">
        <f t="array" ref="H48">ROUND(G48*(SUM(G:G)-MAX(G:G)-MIN(G:G))*(COUNTIF(F:F,F48)-2)/(MAX(A:A)-2)/(SUMIF(F:F,F48,G:G)-MIN(IF(F:F=F48,G:G))-MAX(IF(F:F=F48,G:G))),2)</f>
        <v>73.94</v>
      </c>
      <c r="I48" s="25">
        <f t="shared" si="6"/>
        <v>87</v>
      </c>
      <c r="J48" s="21">
        <f t="shared" si="3"/>
        <v>103.54</v>
      </c>
      <c r="K48" s="26">
        <f t="shared" si="7"/>
        <v>88</v>
      </c>
      <c r="L48" s="18"/>
    </row>
    <row r="49" ht="20.1" customHeight="1" spans="1:12">
      <c r="A49" s="18">
        <v>46</v>
      </c>
      <c r="B49" s="19"/>
      <c r="C49" s="20">
        <v>73.95</v>
      </c>
      <c r="D49" s="21">
        <f t="shared" si="0"/>
        <v>29.58</v>
      </c>
      <c r="E49" s="21">
        <f t="shared" si="5"/>
        <v>46</v>
      </c>
      <c r="F49" s="20">
        <v>3</v>
      </c>
      <c r="G49" s="20">
        <v>73</v>
      </c>
      <c r="H49" s="21" cm="1">
        <f t="array" ref="H49">ROUND(G49*(SUM(G:G)-MAX(G:G)-MIN(G:G))*(COUNTIF(F:F,F49)-2)/(MAX(A:A)-2)/(SUMIF(F:F,F49,G:G)-MIN(IF(F:F=F49,G:G))-MAX(IF(F:F=F49,G:G))),2)</f>
        <v>74.96</v>
      </c>
      <c r="I49" s="25">
        <f t="shared" si="6"/>
        <v>81</v>
      </c>
      <c r="J49" s="21">
        <f t="shared" si="3"/>
        <v>104.54</v>
      </c>
      <c r="K49" s="26">
        <f t="shared" si="7"/>
        <v>81</v>
      </c>
      <c r="L49" s="18"/>
    </row>
    <row r="50" ht="20.1" customHeight="1" spans="1:12">
      <c r="A50" s="18">
        <v>47</v>
      </c>
      <c r="B50" s="19"/>
      <c r="C50" s="20">
        <v>73.95</v>
      </c>
      <c r="D50" s="21">
        <f t="shared" si="0"/>
        <v>29.58</v>
      </c>
      <c r="E50" s="21">
        <f t="shared" si="5"/>
        <v>46</v>
      </c>
      <c r="F50" s="20">
        <v>2</v>
      </c>
      <c r="G50" s="20">
        <v>74</v>
      </c>
      <c r="H50" s="21" cm="1">
        <f t="array" ref="H50">ROUND(G50*(SUM(G:G)-MAX(G:G)-MIN(G:G))*(COUNTIF(F:F,F50)-2)/(MAX(A:A)-2)/(SUMIF(F:F,F50,G:G)-MIN(IF(F:F=F50,G:G))-MAX(IF(F:F=F50,G:G))),2)</f>
        <v>73.74</v>
      </c>
      <c r="I50" s="25">
        <f t="shared" si="6"/>
        <v>91</v>
      </c>
      <c r="J50" s="21">
        <f t="shared" si="3"/>
        <v>103.32</v>
      </c>
      <c r="K50" s="26">
        <f t="shared" si="7"/>
        <v>92</v>
      </c>
      <c r="L50" s="18"/>
    </row>
    <row r="51" ht="20.1" customHeight="1" spans="1:12">
      <c r="A51" s="18">
        <v>48</v>
      </c>
      <c r="B51" s="19"/>
      <c r="C51" s="20">
        <v>73.9</v>
      </c>
      <c r="D51" s="21">
        <f t="shared" si="0"/>
        <v>29.56</v>
      </c>
      <c r="E51" s="21">
        <f t="shared" si="5"/>
        <v>48</v>
      </c>
      <c r="F51" s="20">
        <v>3</v>
      </c>
      <c r="G51" s="20">
        <v>75</v>
      </c>
      <c r="H51" s="21" cm="1">
        <f t="array" ref="H51">ROUND(G51*(SUM(G:G)-MAX(G:G)-MIN(G:G))*(COUNTIF(F:F,F51)-2)/(MAX(A:A)-2)/(SUMIF(F:F,F51,G:G)-MIN(IF(F:F=F51,G:G))-MAX(IF(F:F=F51,G:G))),2)</f>
        <v>77.02</v>
      </c>
      <c r="I51" s="25">
        <f t="shared" si="6"/>
        <v>71</v>
      </c>
      <c r="J51" s="21">
        <f t="shared" si="3"/>
        <v>106.58</v>
      </c>
      <c r="K51" s="26">
        <f t="shared" si="7"/>
        <v>73</v>
      </c>
      <c r="L51" s="18"/>
    </row>
    <row r="52" ht="20.1" customHeight="1" spans="1:12">
      <c r="A52" s="18">
        <v>49</v>
      </c>
      <c r="B52" s="19"/>
      <c r="C52" s="20">
        <v>73.85</v>
      </c>
      <c r="D52" s="21">
        <f t="shared" si="0"/>
        <v>29.54</v>
      </c>
      <c r="E52" s="21">
        <f t="shared" si="5"/>
        <v>49</v>
      </c>
      <c r="F52" s="20">
        <v>3</v>
      </c>
      <c r="G52" s="20">
        <v>76</v>
      </c>
      <c r="H52" s="21" cm="1">
        <f t="array" ref="H52">ROUND(G52*(SUM(G:G)-MAX(G:G)-MIN(G:G))*(COUNTIF(F:F,F52)-2)/(MAX(A:A)-2)/(SUMIF(F:F,F52,G:G)-MIN(IF(F:F=F52,G:G))-MAX(IF(F:F=F52,G:G))),2)</f>
        <v>78.04</v>
      </c>
      <c r="I52" s="25">
        <f t="shared" si="6"/>
        <v>66</v>
      </c>
      <c r="J52" s="21">
        <f t="shared" si="3"/>
        <v>107.58</v>
      </c>
      <c r="K52" s="26">
        <f t="shared" si="7"/>
        <v>70</v>
      </c>
      <c r="L52" s="18"/>
    </row>
    <row r="53" ht="20.1" customHeight="1" spans="1:12">
      <c r="A53" s="18">
        <v>50</v>
      </c>
      <c r="B53" s="19"/>
      <c r="C53" s="20">
        <v>73.75</v>
      </c>
      <c r="D53" s="21">
        <f t="shared" si="0"/>
        <v>29.5</v>
      </c>
      <c r="E53" s="21">
        <f t="shared" si="5"/>
        <v>50</v>
      </c>
      <c r="F53" s="20">
        <v>3</v>
      </c>
      <c r="G53" s="20">
        <v>77</v>
      </c>
      <c r="H53" s="21" cm="1">
        <f t="array" ref="H53">ROUND(G53*(SUM(G:G)-MAX(G:G)-MIN(G:G))*(COUNTIF(F:F,F53)-2)/(MAX(A:A)-2)/(SUMIF(F:F,F53,G:G)-MIN(IF(F:F=F53,G:G))-MAX(IF(F:F=F53,G:G))),2)</f>
        <v>79.07</v>
      </c>
      <c r="I53" s="25">
        <f t="shared" si="6"/>
        <v>60</v>
      </c>
      <c r="J53" s="21">
        <f t="shared" si="3"/>
        <v>108.57</v>
      </c>
      <c r="K53" s="26">
        <f t="shared" si="7"/>
        <v>61</v>
      </c>
      <c r="L53" s="18"/>
    </row>
    <row r="54" ht="20.1" customHeight="1" spans="1:12">
      <c r="A54" s="18">
        <v>51</v>
      </c>
      <c r="B54" s="19"/>
      <c r="C54" s="20">
        <v>73.75</v>
      </c>
      <c r="D54" s="21">
        <f t="shared" si="0"/>
        <v>29.5</v>
      </c>
      <c r="E54" s="21">
        <f t="shared" si="5"/>
        <v>50</v>
      </c>
      <c r="F54" s="20">
        <v>2</v>
      </c>
      <c r="G54" s="20">
        <v>78</v>
      </c>
      <c r="H54" s="21" cm="1">
        <f t="array" ref="H54">ROUND(G54*(SUM(G:G)-MAX(G:G)-MIN(G:G))*(COUNTIF(F:F,F54)-2)/(MAX(A:A)-2)/(SUMIF(F:F,F54,G:G)-MIN(IF(F:F=F54,G:G))-MAX(IF(F:F=F54,G:G))),2)</f>
        <v>77.73</v>
      </c>
      <c r="I54" s="25">
        <f t="shared" si="6"/>
        <v>69</v>
      </c>
      <c r="J54" s="21">
        <f t="shared" si="3"/>
        <v>107.23</v>
      </c>
      <c r="K54" s="26">
        <f t="shared" si="7"/>
        <v>72</v>
      </c>
      <c r="L54" s="18"/>
    </row>
    <row r="55" ht="20.1" customHeight="1" spans="1:12">
      <c r="A55" s="18">
        <v>52</v>
      </c>
      <c r="B55" s="19"/>
      <c r="C55" s="20">
        <v>73.7</v>
      </c>
      <c r="D55" s="21">
        <f t="shared" si="0"/>
        <v>29.48</v>
      </c>
      <c r="E55" s="21">
        <f t="shared" si="5"/>
        <v>52</v>
      </c>
      <c r="F55" s="20">
        <v>3</v>
      </c>
      <c r="G55" s="20">
        <v>79</v>
      </c>
      <c r="H55" s="21" cm="1">
        <f t="array" ref="H55">ROUND(G55*(SUM(G:G)-MAX(G:G)-MIN(G:G))*(COUNTIF(F:F,F55)-2)/(MAX(A:A)-2)/(SUMIF(F:F,F55,G:G)-MIN(IF(F:F=F55,G:G))-MAX(IF(F:F=F55,G:G))),2)</f>
        <v>81.12</v>
      </c>
      <c r="I55" s="25">
        <f t="shared" si="6"/>
        <v>47</v>
      </c>
      <c r="J55" s="21">
        <f t="shared" si="3"/>
        <v>110.6</v>
      </c>
      <c r="K55" s="26">
        <f t="shared" si="7"/>
        <v>46</v>
      </c>
      <c r="L55" s="18"/>
    </row>
    <row r="56" ht="20.1" customHeight="1" spans="1:12">
      <c r="A56" s="18">
        <v>53</v>
      </c>
      <c r="B56" s="19"/>
      <c r="C56" s="20">
        <v>73.65</v>
      </c>
      <c r="D56" s="21">
        <f t="shared" si="0"/>
        <v>29.46</v>
      </c>
      <c r="E56" s="21">
        <f t="shared" si="5"/>
        <v>53</v>
      </c>
      <c r="F56" s="20">
        <v>1</v>
      </c>
      <c r="G56" s="20">
        <v>80</v>
      </c>
      <c r="H56" s="21" cm="1">
        <f t="array" ref="H56">ROUND(G56*(SUM(G:G)-MAX(G:G)-MIN(G:G))*(COUNTIF(F:F,F56)-2)/(MAX(A:A)-2)/(SUMIF(F:F,F56,G:G)-MIN(IF(F:F=F56,G:G))-MAX(IF(F:F=F56,G:G))),2)</f>
        <v>78.25</v>
      </c>
      <c r="I56" s="25">
        <f t="shared" si="6"/>
        <v>64</v>
      </c>
      <c r="J56" s="21">
        <f t="shared" si="3"/>
        <v>107.71</v>
      </c>
      <c r="K56" s="26">
        <f t="shared" si="7"/>
        <v>67</v>
      </c>
      <c r="L56" s="18"/>
    </row>
    <row r="57" ht="20.1" customHeight="1" spans="1:12">
      <c r="A57" s="18">
        <v>54</v>
      </c>
      <c r="B57" s="19"/>
      <c r="C57" s="20">
        <v>73.5</v>
      </c>
      <c r="D57" s="21">
        <f t="shared" si="0"/>
        <v>29.4</v>
      </c>
      <c r="E57" s="21">
        <f t="shared" si="5"/>
        <v>54</v>
      </c>
      <c r="F57" s="20">
        <v>1</v>
      </c>
      <c r="G57" s="20">
        <v>81</v>
      </c>
      <c r="H57" s="21" cm="1">
        <f t="array" ref="H57">ROUND(G57*(SUM(G:G)-MAX(G:G)-MIN(G:G))*(COUNTIF(F:F,F57)-2)/(MAX(A:A)-2)/(SUMIF(F:F,F57,G:G)-MIN(IF(F:F=F57,G:G))-MAX(IF(F:F=F57,G:G))),2)</f>
        <v>79.23</v>
      </c>
      <c r="I57" s="25">
        <f t="shared" si="6"/>
        <v>58</v>
      </c>
      <c r="J57" s="21">
        <f t="shared" si="3"/>
        <v>108.63</v>
      </c>
      <c r="K57" s="26">
        <f t="shared" si="7"/>
        <v>60</v>
      </c>
      <c r="L57" s="18"/>
    </row>
    <row r="58" ht="20.1" customHeight="1" spans="1:12">
      <c r="A58" s="18">
        <v>55</v>
      </c>
      <c r="B58" s="19"/>
      <c r="C58" s="20">
        <v>73.45</v>
      </c>
      <c r="D58" s="21">
        <f t="shared" si="0"/>
        <v>29.38</v>
      </c>
      <c r="E58" s="21">
        <f t="shared" si="5"/>
        <v>55</v>
      </c>
      <c r="F58" s="20">
        <v>1</v>
      </c>
      <c r="G58" s="20">
        <v>82</v>
      </c>
      <c r="H58" s="21" cm="1">
        <f t="array" ref="H58">ROUND(G58*(SUM(G:G)-MAX(G:G)-MIN(G:G))*(COUNTIF(F:F,F58)-2)/(MAX(A:A)-2)/(SUMIF(F:F,F58,G:G)-MIN(IF(F:F=F58,G:G))-MAX(IF(F:F=F58,G:G))),2)</f>
        <v>80.21</v>
      </c>
      <c r="I58" s="25">
        <f t="shared" si="6"/>
        <v>51</v>
      </c>
      <c r="J58" s="21">
        <f t="shared" si="3"/>
        <v>109.59</v>
      </c>
      <c r="K58" s="26">
        <f t="shared" si="7"/>
        <v>53</v>
      </c>
      <c r="L58" s="18"/>
    </row>
    <row r="59" ht="20.1" customHeight="1" spans="1:12">
      <c r="A59" s="18">
        <v>56</v>
      </c>
      <c r="B59" s="19"/>
      <c r="C59" s="20">
        <v>73.4</v>
      </c>
      <c r="D59" s="21">
        <f t="shared" si="0"/>
        <v>29.36</v>
      </c>
      <c r="E59" s="21">
        <f t="shared" si="5"/>
        <v>56</v>
      </c>
      <c r="F59" s="20">
        <v>1</v>
      </c>
      <c r="G59" s="20">
        <v>83</v>
      </c>
      <c r="H59" s="21" cm="1">
        <f t="array" ref="H59">ROUND(G59*(SUM(G:G)-MAX(G:G)-MIN(G:G))*(COUNTIF(F:F,F59)-2)/(MAX(A:A)-2)/(SUMIF(F:F,F59,G:G)-MIN(IF(F:F=F59,G:G))-MAX(IF(F:F=F59,G:G))),2)</f>
        <v>81.18</v>
      </c>
      <c r="I59" s="25">
        <f t="shared" si="6"/>
        <v>44</v>
      </c>
      <c r="J59" s="21">
        <f t="shared" si="3"/>
        <v>110.54</v>
      </c>
      <c r="K59" s="26">
        <f t="shared" si="7"/>
        <v>47</v>
      </c>
      <c r="L59" s="18"/>
    </row>
    <row r="60" ht="20.1" customHeight="1" spans="1:12">
      <c r="A60" s="18">
        <v>57</v>
      </c>
      <c r="B60" s="19"/>
      <c r="C60" s="20">
        <v>73.4</v>
      </c>
      <c r="D60" s="21">
        <f t="shared" si="0"/>
        <v>29.36</v>
      </c>
      <c r="E60" s="21">
        <f t="shared" si="5"/>
        <v>56</v>
      </c>
      <c r="F60" s="20">
        <v>1</v>
      </c>
      <c r="G60" s="20">
        <v>84</v>
      </c>
      <c r="H60" s="21" cm="1">
        <f t="array" ref="H60">ROUND(G60*(SUM(G:G)-MAX(G:G)-MIN(G:G))*(COUNTIF(F:F,F60)-2)/(MAX(A:A)-2)/(SUMIF(F:F,F60,G:G)-MIN(IF(F:F=F60,G:G))-MAX(IF(F:F=F60,G:G))),2)</f>
        <v>82.16</v>
      </c>
      <c r="I60" s="25">
        <f t="shared" si="6"/>
        <v>37</v>
      </c>
      <c r="J60" s="21">
        <f t="shared" si="3"/>
        <v>111.52</v>
      </c>
      <c r="K60" s="26">
        <f t="shared" si="7"/>
        <v>40</v>
      </c>
      <c r="L60" s="18"/>
    </row>
    <row r="61" ht="20.1" customHeight="1" spans="1:12">
      <c r="A61" s="18">
        <v>58</v>
      </c>
      <c r="B61" s="19"/>
      <c r="C61" s="20">
        <v>73.4</v>
      </c>
      <c r="D61" s="21">
        <f t="shared" si="0"/>
        <v>29.36</v>
      </c>
      <c r="E61" s="21">
        <f t="shared" si="5"/>
        <v>56</v>
      </c>
      <c r="F61" s="20">
        <v>1</v>
      </c>
      <c r="G61" s="20">
        <v>85</v>
      </c>
      <c r="H61" s="21" cm="1">
        <f t="array" ref="H61">ROUND(G61*(SUM(G:G)-MAX(G:G)-MIN(G:G))*(COUNTIF(F:F,F61)-2)/(MAX(A:A)-2)/(SUMIF(F:F,F61,G:G)-MIN(IF(F:F=F61,G:G))-MAX(IF(F:F=F61,G:G))),2)</f>
        <v>83.14</v>
      </c>
      <c r="I61" s="25">
        <f t="shared" si="6"/>
        <v>33</v>
      </c>
      <c r="J61" s="21">
        <f t="shared" si="3"/>
        <v>112.5</v>
      </c>
      <c r="K61" s="26">
        <f t="shared" si="7"/>
        <v>34</v>
      </c>
      <c r="L61" s="18"/>
    </row>
    <row r="62" ht="20.1" customHeight="1" spans="1:12">
      <c r="A62" s="18">
        <v>59</v>
      </c>
      <c r="B62" s="19"/>
      <c r="C62" s="20">
        <v>73.3</v>
      </c>
      <c r="D62" s="21">
        <f t="shared" si="0"/>
        <v>29.32</v>
      </c>
      <c r="E62" s="21">
        <f t="shared" si="5"/>
        <v>59</v>
      </c>
      <c r="F62" s="20">
        <v>1</v>
      </c>
      <c r="G62" s="20">
        <v>86</v>
      </c>
      <c r="H62" s="21" cm="1">
        <f t="array" ref="H62">ROUND(G62*(SUM(G:G)-MAX(G:G)-MIN(G:G))*(COUNTIF(F:F,F62)-2)/(MAX(A:A)-2)/(SUMIF(F:F,F62,G:G)-MIN(IF(F:F=F62,G:G))-MAX(IF(F:F=F62,G:G))),2)</f>
        <v>84.12</v>
      </c>
      <c r="I62" s="25">
        <f t="shared" si="6"/>
        <v>27</v>
      </c>
      <c r="J62" s="21">
        <f t="shared" si="3"/>
        <v>113.44</v>
      </c>
      <c r="K62" s="26">
        <f t="shared" si="7"/>
        <v>29</v>
      </c>
      <c r="L62" s="18"/>
    </row>
    <row r="63" ht="20.1" customHeight="1" spans="1:12">
      <c r="A63" s="18">
        <v>60</v>
      </c>
      <c r="B63" s="19"/>
      <c r="C63" s="20">
        <v>73.25</v>
      </c>
      <c r="D63" s="21">
        <f t="shared" si="0"/>
        <v>29.3</v>
      </c>
      <c r="E63" s="21">
        <f t="shared" si="5"/>
        <v>60</v>
      </c>
      <c r="F63" s="20">
        <v>1</v>
      </c>
      <c r="G63" s="20">
        <v>88</v>
      </c>
      <c r="H63" s="21" cm="1">
        <f t="array" ref="H63">ROUND(G63*(SUM(G:G)-MAX(G:G)-MIN(G:G))*(COUNTIF(F:F,F63)-2)/(MAX(A:A)-2)/(SUMIF(F:F,F63,G:G)-MIN(IF(F:F=F63,G:G))-MAX(IF(F:F=F63,G:G))),2)</f>
        <v>86.07</v>
      </c>
      <c r="I63" s="25">
        <f t="shared" si="6"/>
        <v>18</v>
      </c>
      <c r="J63" s="21">
        <f t="shared" si="3"/>
        <v>115.37</v>
      </c>
      <c r="K63" s="26">
        <f t="shared" si="7"/>
        <v>20</v>
      </c>
      <c r="L63" s="18"/>
    </row>
    <row r="64" ht="20.1" customHeight="1" spans="1:12">
      <c r="A64" s="18">
        <v>61</v>
      </c>
      <c r="B64" s="19"/>
      <c r="C64" s="20">
        <v>73.25</v>
      </c>
      <c r="D64" s="21">
        <f t="shared" si="0"/>
        <v>29.3</v>
      </c>
      <c r="E64" s="21">
        <f t="shared" si="5"/>
        <v>60</v>
      </c>
      <c r="F64" s="20">
        <v>3</v>
      </c>
      <c r="G64" s="20">
        <v>88</v>
      </c>
      <c r="H64" s="21" cm="1">
        <f t="array" ref="H64">ROUND(G64*(SUM(G:G)-MAX(G:G)-MIN(G:G))*(COUNTIF(F:F,F64)-2)/(MAX(A:A)-2)/(SUMIF(F:F,F64,G:G)-MIN(IF(F:F=F64,G:G))-MAX(IF(F:F=F64,G:G))),2)</f>
        <v>90.37</v>
      </c>
      <c r="I64" s="25">
        <f t="shared" si="6"/>
        <v>3</v>
      </c>
      <c r="J64" s="21">
        <f t="shared" si="3"/>
        <v>119.67</v>
      </c>
      <c r="K64" s="26">
        <f t="shared" si="7"/>
        <v>4</v>
      </c>
      <c r="L64" s="18"/>
    </row>
    <row r="65" ht="20.1" customHeight="1" spans="1:12">
      <c r="A65" s="18">
        <v>62</v>
      </c>
      <c r="B65" s="19"/>
      <c r="C65" s="20">
        <v>73.2</v>
      </c>
      <c r="D65" s="21">
        <f t="shared" si="0"/>
        <v>29.28</v>
      </c>
      <c r="E65" s="21">
        <f t="shared" si="5"/>
        <v>62</v>
      </c>
      <c r="F65" s="20">
        <v>3</v>
      </c>
      <c r="G65" s="20">
        <v>89</v>
      </c>
      <c r="H65" s="21" cm="1">
        <f t="array" ref="H65">ROUND(G65*(SUM(G:G)-MAX(G:G)-MIN(G:G))*(COUNTIF(F:F,F65)-2)/(MAX(A:A)-2)/(SUMIF(F:F,F65,G:G)-MIN(IF(F:F=F65,G:G))-MAX(IF(F:F=F65,G:G))),2)</f>
        <v>91.39</v>
      </c>
      <c r="I65" s="25">
        <f t="shared" si="6"/>
        <v>2</v>
      </c>
      <c r="J65" s="21">
        <f t="shared" si="3"/>
        <v>120.67</v>
      </c>
      <c r="K65" s="26">
        <f t="shared" si="7"/>
        <v>2</v>
      </c>
      <c r="L65" s="18"/>
    </row>
    <row r="66" ht="20.1" customHeight="1" spans="1:12">
      <c r="A66" s="18">
        <v>63</v>
      </c>
      <c r="B66" s="19"/>
      <c r="C66" s="20">
        <v>73.2</v>
      </c>
      <c r="D66" s="21">
        <f t="shared" si="0"/>
        <v>29.28</v>
      </c>
      <c r="E66" s="21">
        <f t="shared" si="5"/>
        <v>62</v>
      </c>
      <c r="F66" s="20">
        <v>2</v>
      </c>
      <c r="G66" s="20">
        <v>90</v>
      </c>
      <c r="H66" s="21" cm="1">
        <f t="array" ref="H66">ROUND(G66*(SUM(G:G)-MAX(G:G)-MIN(G:G))*(COUNTIF(F:F,F66)-2)/(MAX(A:A)-2)/(SUMIF(F:F,F66,G:G)-MIN(IF(F:F=F66,G:G))-MAX(IF(F:F=F66,G:G))),2)</f>
        <v>89.69</v>
      </c>
      <c r="I66" s="25">
        <f t="shared" si="6"/>
        <v>4</v>
      </c>
      <c r="J66" s="21">
        <f t="shared" si="3"/>
        <v>118.97</v>
      </c>
      <c r="K66" s="26">
        <f t="shared" si="7"/>
        <v>6</v>
      </c>
      <c r="L66" s="18"/>
    </row>
    <row r="67" ht="20.1" customHeight="1" spans="1:12">
      <c r="A67" s="18">
        <v>64</v>
      </c>
      <c r="B67" s="19"/>
      <c r="C67" s="20">
        <v>73.2</v>
      </c>
      <c r="D67" s="21">
        <f t="shared" si="0"/>
        <v>29.28</v>
      </c>
      <c r="E67" s="21">
        <f t="shared" si="5"/>
        <v>62</v>
      </c>
      <c r="F67" s="20">
        <v>3</v>
      </c>
      <c r="G67" s="20">
        <v>70</v>
      </c>
      <c r="H67" s="21" cm="1">
        <f t="array" ref="H67">ROUND(G67*(SUM(G:G)-MAX(G:G)-MIN(G:G))*(COUNTIF(F:F,F67)-2)/(MAX(A:A)-2)/(SUMIF(F:F,F67,G:G)-MIN(IF(F:F=F67,G:G))-MAX(IF(F:F=F67,G:G))),2)</f>
        <v>71.88</v>
      </c>
      <c r="I67" s="25">
        <f t="shared" si="6"/>
        <v>101</v>
      </c>
      <c r="J67" s="21">
        <f t="shared" si="3"/>
        <v>101.16</v>
      </c>
      <c r="K67" s="26">
        <f t="shared" si="7"/>
        <v>106</v>
      </c>
      <c r="L67" s="18"/>
    </row>
    <row r="68" ht="20.1" customHeight="1" spans="1:12">
      <c r="A68" s="18">
        <v>65</v>
      </c>
      <c r="B68" s="19"/>
      <c r="C68" s="20">
        <v>73.05</v>
      </c>
      <c r="D68" s="21">
        <f t="shared" ref="D68:D117" si="8">ROUND(C68*0.4,2)</f>
        <v>29.22</v>
      </c>
      <c r="E68" s="21">
        <f t="shared" ref="E68:E99" si="9">RANK(D68,D:D,0)</f>
        <v>65</v>
      </c>
      <c r="F68" s="20">
        <v>3</v>
      </c>
      <c r="G68" s="20">
        <v>71</v>
      </c>
      <c r="H68" s="21" cm="1">
        <f t="array" ref="H68">ROUND(G68*(SUM(G:G)-MAX(G:G)-MIN(G:G))*(COUNTIF(F:F,F68)-2)/(MAX(A:A)-2)/(SUMIF(F:F,F68,G:G)-MIN(IF(F:F=F68,G:G))-MAX(IF(F:F=F68,G:G))),2)</f>
        <v>72.91</v>
      </c>
      <c r="I68" s="25">
        <f t="shared" ref="I68:I99" si="10">RANK(H68,H:H,0)</f>
        <v>97</v>
      </c>
      <c r="J68" s="21">
        <f t="shared" ref="J68:J117" si="11">D68+H68</f>
        <v>102.13</v>
      </c>
      <c r="K68" s="26">
        <f t="shared" ref="K68:K99" si="12">RANK(J68,J:J,0)</f>
        <v>100</v>
      </c>
      <c r="L68" s="18"/>
    </row>
    <row r="69" ht="20.1" customHeight="1" spans="1:12">
      <c r="A69" s="18">
        <v>66</v>
      </c>
      <c r="B69" s="19"/>
      <c r="C69" s="20">
        <v>73</v>
      </c>
      <c r="D69" s="21">
        <f t="shared" si="8"/>
        <v>29.2</v>
      </c>
      <c r="E69" s="21">
        <f t="shared" si="9"/>
        <v>66</v>
      </c>
      <c r="F69" s="20">
        <v>2</v>
      </c>
      <c r="G69" s="20">
        <v>72</v>
      </c>
      <c r="H69" s="21" cm="1">
        <f t="array" ref="H69">ROUND(G69*(SUM(G:G)-MAX(G:G)-MIN(G:G))*(COUNTIF(F:F,F69)-2)/(MAX(A:A)-2)/(SUMIF(F:F,F69,G:G)-MIN(IF(F:F=F69,G:G))-MAX(IF(F:F=F69,G:G))),2)</f>
        <v>71.75</v>
      </c>
      <c r="I69" s="25">
        <f t="shared" si="10"/>
        <v>103</v>
      </c>
      <c r="J69" s="21">
        <f t="shared" si="11"/>
        <v>100.95</v>
      </c>
      <c r="K69" s="26">
        <f t="shared" si="12"/>
        <v>107</v>
      </c>
      <c r="L69" s="18"/>
    </row>
    <row r="70" ht="20.1" customHeight="1" spans="1:12">
      <c r="A70" s="18">
        <v>67</v>
      </c>
      <c r="B70" s="19"/>
      <c r="C70" s="20">
        <v>72.95</v>
      </c>
      <c r="D70" s="21">
        <f t="shared" si="8"/>
        <v>29.18</v>
      </c>
      <c r="E70" s="21">
        <f t="shared" si="9"/>
        <v>67</v>
      </c>
      <c r="F70" s="20">
        <v>3</v>
      </c>
      <c r="G70" s="20">
        <v>73</v>
      </c>
      <c r="H70" s="21" cm="1">
        <f t="array" ref="H70">ROUND(G70*(SUM(G:G)-MAX(G:G)-MIN(G:G))*(COUNTIF(F:F,F70)-2)/(MAX(A:A)-2)/(SUMIF(F:F,F70,G:G)-MIN(IF(F:F=F70,G:G))-MAX(IF(F:F=F70,G:G))),2)</f>
        <v>74.96</v>
      </c>
      <c r="I70" s="25">
        <f t="shared" si="10"/>
        <v>81</v>
      </c>
      <c r="J70" s="21">
        <f t="shared" si="11"/>
        <v>104.14</v>
      </c>
      <c r="K70" s="26">
        <f t="shared" si="12"/>
        <v>85</v>
      </c>
      <c r="L70" s="18"/>
    </row>
    <row r="71" ht="20.1" customHeight="1" spans="1:12">
      <c r="A71" s="18">
        <v>68</v>
      </c>
      <c r="B71" s="19"/>
      <c r="C71" s="20">
        <v>72.9</v>
      </c>
      <c r="D71" s="21">
        <f t="shared" si="8"/>
        <v>29.16</v>
      </c>
      <c r="E71" s="21">
        <f t="shared" si="9"/>
        <v>68</v>
      </c>
      <c r="F71" s="20">
        <v>2</v>
      </c>
      <c r="G71" s="20">
        <v>74</v>
      </c>
      <c r="H71" s="21" cm="1">
        <f t="array" ref="H71">ROUND(G71*(SUM(G:G)-MAX(G:G)-MIN(G:G))*(COUNTIF(F:F,F71)-2)/(MAX(A:A)-2)/(SUMIF(F:F,F71,G:G)-MIN(IF(F:F=F71,G:G))-MAX(IF(F:F=F71,G:G))),2)</f>
        <v>73.74</v>
      </c>
      <c r="I71" s="25">
        <f t="shared" si="10"/>
        <v>91</v>
      </c>
      <c r="J71" s="21">
        <f t="shared" si="11"/>
        <v>102.9</v>
      </c>
      <c r="K71" s="26">
        <f t="shared" si="12"/>
        <v>95</v>
      </c>
      <c r="L71" s="18"/>
    </row>
    <row r="72" ht="20.1" customHeight="1" spans="1:12">
      <c r="A72" s="18">
        <v>69</v>
      </c>
      <c r="B72" s="19"/>
      <c r="C72" s="20">
        <v>72.8</v>
      </c>
      <c r="D72" s="21">
        <f t="shared" si="8"/>
        <v>29.12</v>
      </c>
      <c r="E72" s="21">
        <f t="shared" si="9"/>
        <v>69</v>
      </c>
      <c r="F72" s="20">
        <v>3</v>
      </c>
      <c r="G72" s="20">
        <v>75</v>
      </c>
      <c r="H72" s="21" cm="1">
        <f t="array" ref="H72">ROUND(G72*(SUM(G:G)-MAX(G:G)-MIN(G:G))*(COUNTIF(F:F,F72)-2)/(MAX(A:A)-2)/(SUMIF(F:F,F72,G:G)-MIN(IF(F:F=F72,G:G))-MAX(IF(F:F=F72,G:G))),2)</f>
        <v>77.02</v>
      </c>
      <c r="I72" s="25">
        <f t="shared" si="10"/>
        <v>71</v>
      </c>
      <c r="J72" s="21">
        <f t="shared" si="11"/>
        <v>106.14</v>
      </c>
      <c r="K72" s="26">
        <f t="shared" si="12"/>
        <v>76</v>
      </c>
      <c r="L72" s="18"/>
    </row>
    <row r="73" ht="20.1" customHeight="1" spans="1:12">
      <c r="A73" s="18">
        <v>70</v>
      </c>
      <c r="B73" s="19"/>
      <c r="C73" s="20">
        <v>72.8</v>
      </c>
      <c r="D73" s="21">
        <f t="shared" si="8"/>
        <v>29.12</v>
      </c>
      <c r="E73" s="21">
        <f t="shared" si="9"/>
        <v>69</v>
      </c>
      <c r="F73" s="20">
        <v>1</v>
      </c>
      <c r="G73" s="20">
        <v>76</v>
      </c>
      <c r="H73" s="21" cm="1">
        <f t="array" ref="H73">ROUND(G73*(SUM(G:G)-MAX(G:G)-MIN(G:G))*(COUNTIF(F:F,F73)-2)/(MAX(A:A)-2)/(SUMIF(F:F,F73,G:G)-MIN(IF(F:F=F73,G:G))-MAX(IF(F:F=F73,G:G))),2)</f>
        <v>74.34</v>
      </c>
      <c r="I73" s="25">
        <f t="shared" si="10"/>
        <v>85</v>
      </c>
      <c r="J73" s="21">
        <f t="shared" si="11"/>
        <v>103.46</v>
      </c>
      <c r="K73" s="26">
        <f t="shared" si="12"/>
        <v>90</v>
      </c>
      <c r="L73" s="18"/>
    </row>
    <row r="74" ht="20.1" customHeight="1" spans="1:12">
      <c r="A74" s="18">
        <v>71</v>
      </c>
      <c r="B74" s="19"/>
      <c r="C74" s="20">
        <v>72.7</v>
      </c>
      <c r="D74" s="21">
        <f t="shared" si="8"/>
        <v>29.08</v>
      </c>
      <c r="E74" s="21">
        <f t="shared" si="9"/>
        <v>71</v>
      </c>
      <c r="F74" s="20">
        <v>1</v>
      </c>
      <c r="G74" s="20">
        <v>77</v>
      </c>
      <c r="H74" s="21" cm="1">
        <f t="array" ref="H74">ROUND(G74*(SUM(G:G)-MAX(G:G)-MIN(G:G))*(COUNTIF(F:F,F74)-2)/(MAX(A:A)-2)/(SUMIF(F:F,F74,G:G)-MIN(IF(F:F=F74,G:G))-MAX(IF(F:F=F74,G:G))),2)</f>
        <v>75.32</v>
      </c>
      <c r="I74" s="25">
        <f t="shared" si="10"/>
        <v>79</v>
      </c>
      <c r="J74" s="21">
        <f t="shared" si="11"/>
        <v>104.4</v>
      </c>
      <c r="K74" s="26">
        <f t="shared" si="12"/>
        <v>83</v>
      </c>
      <c r="L74" s="18"/>
    </row>
    <row r="75" ht="20.1" customHeight="1" spans="1:12">
      <c r="A75" s="18">
        <v>72</v>
      </c>
      <c r="B75" s="19"/>
      <c r="C75" s="20">
        <v>72.7</v>
      </c>
      <c r="D75" s="21">
        <f t="shared" si="8"/>
        <v>29.08</v>
      </c>
      <c r="E75" s="21">
        <f t="shared" si="9"/>
        <v>71</v>
      </c>
      <c r="F75" s="20">
        <v>3</v>
      </c>
      <c r="G75" s="20">
        <v>78</v>
      </c>
      <c r="H75" s="21" cm="1">
        <f t="array" ref="H75">ROUND(G75*(SUM(G:G)-MAX(G:G)-MIN(G:G))*(COUNTIF(F:F,F75)-2)/(MAX(A:A)-2)/(SUMIF(F:F,F75,G:G)-MIN(IF(F:F=F75,G:G))-MAX(IF(F:F=F75,G:G))),2)</f>
        <v>80.1</v>
      </c>
      <c r="I75" s="25">
        <f t="shared" si="10"/>
        <v>54</v>
      </c>
      <c r="J75" s="21">
        <f t="shared" si="11"/>
        <v>109.18</v>
      </c>
      <c r="K75" s="26">
        <f t="shared" si="12"/>
        <v>57</v>
      </c>
      <c r="L75" s="18"/>
    </row>
    <row r="76" ht="20.1" customHeight="1" spans="1:12">
      <c r="A76" s="18">
        <v>73</v>
      </c>
      <c r="B76" s="19"/>
      <c r="C76" s="20">
        <v>72.65</v>
      </c>
      <c r="D76" s="21">
        <f t="shared" si="8"/>
        <v>29.06</v>
      </c>
      <c r="E76" s="21">
        <f t="shared" si="9"/>
        <v>73</v>
      </c>
      <c r="F76" s="20">
        <v>3</v>
      </c>
      <c r="G76" s="20">
        <v>79</v>
      </c>
      <c r="H76" s="21" cm="1">
        <f t="array" ref="H76">ROUND(G76*(SUM(G:G)-MAX(G:G)-MIN(G:G))*(COUNTIF(F:F,F76)-2)/(MAX(A:A)-2)/(SUMIF(F:F,F76,G:G)-MIN(IF(F:F=F76,G:G))-MAX(IF(F:F=F76,G:G))),2)</f>
        <v>81.12</v>
      </c>
      <c r="I76" s="25">
        <f t="shared" si="10"/>
        <v>47</v>
      </c>
      <c r="J76" s="21">
        <f t="shared" si="11"/>
        <v>110.18</v>
      </c>
      <c r="K76" s="26">
        <f t="shared" si="12"/>
        <v>51</v>
      </c>
      <c r="L76" s="18"/>
    </row>
    <row r="77" ht="20.1" customHeight="1" spans="1:12">
      <c r="A77" s="18">
        <v>74</v>
      </c>
      <c r="B77" s="19"/>
      <c r="C77" s="20">
        <v>72.55</v>
      </c>
      <c r="D77" s="21">
        <f t="shared" si="8"/>
        <v>29.02</v>
      </c>
      <c r="E77" s="21">
        <f t="shared" si="9"/>
        <v>74</v>
      </c>
      <c r="F77" s="20">
        <v>3</v>
      </c>
      <c r="G77" s="20">
        <v>80</v>
      </c>
      <c r="H77" s="21" cm="1">
        <f t="array" ref="H77">ROUND(G77*(SUM(G:G)-MAX(G:G)-MIN(G:G))*(COUNTIF(F:F,F77)-2)/(MAX(A:A)-2)/(SUMIF(F:F,F77,G:G)-MIN(IF(F:F=F77,G:G))-MAX(IF(F:F=F77,G:G))),2)</f>
        <v>82.15</v>
      </c>
      <c r="I77" s="25">
        <f t="shared" si="10"/>
        <v>40</v>
      </c>
      <c r="J77" s="21">
        <f t="shared" si="11"/>
        <v>111.17</v>
      </c>
      <c r="K77" s="26">
        <f t="shared" si="12"/>
        <v>44</v>
      </c>
      <c r="L77" s="18"/>
    </row>
    <row r="78" ht="20.1" customHeight="1" spans="1:12">
      <c r="A78" s="18">
        <v>75</v>
      </c>
      <c r="B78" s="19"/>
      <c r="C78" s="20">
        <v>72.55</v>
      </c>
      <c r="D78" s="21">
        <f t="shared" si="8"/>
        <v>29.02</v>
      </c>
      <c r="E78" s="21">
        <f t="shared" si="9"/>
        <v>74</v>
      </c>
      <c r="F78" s="20">
        <v>3</v>
      </c>
      <c r="G78" s="20">
        <v>81</v>
      </c>
      <c r="H78" s="21" cm="1">
        <f t="array" ref="H78">ROUND(G78*(SUM(G:G)-MAX(G:G)-MIN(G:G))*(COUNTIF(F:F,F78)-2)/(MAX(A:A)-2)/(SUMIF(F:F,F78,G:G)-MIN(IF(F:F=F78,G:G))-MAX(IF(F:F=F78,G:G))),2)</f>
        <v>83.18</v>
      </c>
      <c r="I78" s="25">
        <f t="shared" si="10"/>
        <v>31</v>
      </c>
      <c r="J78" s="21">
        <f t="shared" si="11"/>
        <v>112.2</v>
      </c>
      <c r="K78" s="26">
        <f t="shared" si="12"/>
        <v>36</v>
      </c>
      <c r="L78" s="18"/>
    </row>
    <row r="79" ht="20.1" customHeight="1" spans="1:12">
      <c r="A79" s="18">
        <v>76</v>
      </c>
      <c r="B79" s="19"/>
      <c r="C79" s="20">
        <v>72.5</v>
      </c>
      <c r="D79" s="21">
        <f t="shared" si="8"/>
        <v>29</v>
      </c>
      <c r="E79" s="21">
        <f t="shared" si="9"/>
        <v>76</v>
      </c>
      <c r="F79" s="20">
        <v>2</v>
      </c>
      <c r="G79" s="20">
        <v>82</v>
      </c>
      <c r="H79" s="21" cm="1">
        <f t="array" ref="H79">ROUND(G79*(SUM(G:G)-MAX(G:G)-MIN(G:G))*(COUNTIF(F:F,F79)-2)/(MAX(A:A)-2)/(SUMIF(F:F,F79,G:G)-MIN(IF(F:F=F79,G:G))-MAX(IF(F:F=F79,G:G))),2)</f>
        <v>81.71</v>
      </c>
      <c r="I79" s="25">
        <f t="shared" si="10"/>
        <v>42</v>
      </c>
      <c r="J79" s="21">
        <f t="shared" si="11"/>
        <v>110.71</v>
      </c>
      <c r="K79" s="26">
        <f t="shared" si="12"/>
        <v>45</v>
      </c>
      <c r="L79" s="18"/>
    </row>
    <row r="80" ht="20.1" customHeight="1" spans="1:12">
      <c r="A80" s="18">
        <v>77</v>
      </c>
      <c r="B80" s="19"/>
      <c r="C80" s="20">
        <v>72.5</v>
      </c>
      <c r="D80" s="21">
        <f t="shared" si="8"/>
        <v>29</v>
      </c>
      <c r="E80" s="21">
        <f t="shared" si="9"/>
        <v>76</v>
      </c>
      <c r="F80" s="20">
        <v>3</v>
      </c>
      <c r="G80" s="20">
        <v>83</v>
      </c>
      <c r="H80" s="21" cm="1">
        <f t="array" ref="H80">ROUND(G80*(SUM(G:G)-MAX(G:G)-MIN(G:G))*(COUNTIF(F:F,F80)-2)/(MAX(A:A)-2)/(SUMIF(F:F,F80,G:G)-MIN(IF(F:F=F80,G:G))-MAX(IF(F:F=F80,G:G))),2)</f>
        <v>85.23</v>
      </c>
      <c r="I80" s="25">
        <f t="shared" si="10"/>
        <v>22</v>
      </c>
      <c r="J80" s="21">
        <f t="shared" si="11"/>
        <v>114.23</v>
      </c>
      <c r="K80" s="26">
        <f t="shared" si="12"/>
        <v>24</v>
      </c>
      <c r="L80" s="18"/>
    </row>
    <row r="81" ht="20.1" customHeight="1" spans="1:12">
      <c r="A81" s="18">
        <v>78</v>
      </c>
      <c r="B81" s="19"/>
      <c r="C81" s="20">
        <v>72.35</v>
      </c>
      <c r="D81" s="21">
        <f t="shared" si="8"/>
        <v>28.94</v>
      </c>
      <c r="E81" s="21">
        <f t="shared" si="9"/>
        <v>78</v>
      </c>
      <c r="F81" s="20">
        <v>3</v>
      </c>
      <c r="G81" s="20">
        <v>84</v>
      </c>
      <c r="H81" s="21" cm="1">
        <f t="array" ref="H81">ROUND(G81*(SUM(G:G)-MAX(G:G)-MIN(G:G))*(COUNTIF(F:F,F81)-2)/(MAX(A:A)-2)/(SUMIF(F:F,F81,G:G)-MIN(IF(F:F=F81,G:G))-MAX(IF(F:F=F81,G:G))),2)</f>
        <v>86.26</v>
      </c>
      <c r="I81" s="25">
        <f t="shared" si="10"/>
        <v>17</v>
      </c>
      <c r="J81" s="21">
        <f t="shared" si="11"/>
        <v>115.2</v>
      </c>
      <c r="K81" s="26">
        <f t="shared" si="12"/>
        <v>21</v>
      </c>
      <c r="L81" s="18"/>
    </row>
    <row r="82" ht="20.1" customHeight="1" spans="1:12">
      <c r="A82" s="18">
        <v>79</v>
      </c>
      <c r="B82" s="19"/>
      <c r="C82" s="20">
        <v>72.3</v>
      </c>
      <c r="D82" s="21">
        <f t="shared" si="8"/>
        <v>28.92</v>
      </c>
      <c r="E82" s="21">
        <f t="shared" si="9"/>
        <v>79</v>
      </c>
      <c r="F82" s="20">
        <v>2</v>
      </c>
      <c r="G82" s="20">
        <v>85</v>
      </c>
      <c r="H82" s="21" cm="1">
        <f t="array" ref="H82">ROUND(G82*(SUM(G:G)-MAX(G:G)-MIN(G:G))*(COUNTIF(F:F,F82)-2)/(MAX(A:A)-2)/(SUMIF(F:F,F82,G:G)-MIN(IF(F:F=F82,G:G))-MAX(IF(F:F=F82,G:G))),2)</f>
        <v>84.7</v>
      </c>
      <c r="I82" s="25">
        <f t="shared" si="10"/>
        <v>25</v>
      </c>
      <c r="J82" s="21">
        <f t="shared" si="11"/>
        <v>113.62</v>
      </c>
      <c r="K82" s="26">
        <f t="shared" si="12"/>
        <v>28</v>
      </c>
      <c r="L82" s="18"/>
    </row>
    <row r="83" ht="20.1" customHeight="1" spans="1:12">
      <c r="A83" s="18">
        <v>80</v>
      </c>
      <c r="B83" s="19"/>
      <c r="C83" s="20">
        <v>72.15</v>
      </c>
      <c r="D83" s="21">
        <f t="shared" si="8"/>
        <v>28.86</v>
      </c>
      <c r="E83" s="21">
        <f t="shared" si="9"/>
        <v>80</v>
      </c>
      <c r="F83" s="20">
        <v>3</v>
      </c>
      <c r="G83" s="20">
        <v>86</v>
      </c>
      <c r="H83" s="21" cm="1">
        <f t="array" ref="H83">ROUND(G83*(SUM(G:G)-MAX(G:G)-MIN(G:G))*(COUNTIF(F:F,F83)-2)/(MAX(A:A)-2)/(SUMIF(F:F,F83,G:G)-MIN(IF(F:F=F83,G:G))-MAX(IF(F:F=F83,G:G))),2)</f>
        <v>88.31</v>
      </c>
      <c r="I83" s="25">
        <f t="shared" si="10"/>
        <v>12</v>
      </c>
      <c r="J83" s="21">
        <f t="shared" si="11"/>
        <v>117.17</v>
      </c>
      <c r="K83" s="26">
        <f t="shared" si="12"/>
        <v>12</v>
      </c>
      <c r="L83" s="18"/>
    </row>
    <row r="84" ht="20.1" customHeight="1" spans="1:12">
      <c r="A84" s="18">
        <v>81</v>
      </c>
      <c r="B84" s="19"/>
      <c r="C84" s="20">
        <v>72.1</v>
      </c>
      <c r="D84" s="21">
        <f t="shared" si="8"/>
        <v>28.84</v>
      </c>
      <c r="E84" s="21">
        <f t="shared" si="9"/>
        <v>81</v>
      </c>
      <c r="F84" s="20">
        <v>2</v>
      </c>
      <c r="G84" s="20">
        <v>87</v>
      </c>
      <c r="H84" s="21" cm="1">
        <f t="array" ref="H84">ROUND(G84*(SUM(G:G)-MAX(G:G)-MIN(G:G))*(COUNTIF(F:F,F84)-2)/(MAX(A:A)-2)/(SUMIF(F:F,F84,G:G)-MIN(IF(F:F=F84,G:G))-MAX(IF(F:F=F84,G:G))),2)</f>
        <v>86.7</v>
      </c>
      <c r="I84" s="25">
        <f t="shared" si="10"/>
        <v>16</v>
      </c>
      <c r="J84" s="21">
        <f t="shared" si="11"/>
        <v>115.54</v>
      </c>
      <c r="K84" s="26">
        <f t="shared" si="12"/>
        <v>19</v>
      </c>
      <c r="L84" s="18"/>
    </row>
    <row r="85" ht="20.1" customHeight="1" spans="1:12">
      <c r="A85" s="18">
        <v>82</v>
      </c>
      <c r="B85" s="19"/>
      <c r="C85" s="20">
        <v>72</v>
      </c>
      <c r="D85" s="21">
        <f t="shared" si="8"/>
        <v>28.8</v>
      </c>
      <c r="E85" s="21">
        <f t="shared" si="9"/>
        <v>82</v>
      </c>
      <c r="F85" s="20">
        <v>2</v>
      </c>
      <c r="G85" s="20">
        <v>88</v>
      </c>
      <c r="H85" s="21" cm="1">
        <f t="array" ref="H85">ROUND(G85*(SUM(G:G)-MAX(G:G)-MIN(G:G))*(COUNTIF(F:F,F85)-2)/(MAX(A:A)-2)/(SUMIF(F:F,F85,G:G)-MIN(IF(F:F=F85,G:G))-MAX(IF(F:F=F85,G:G))),2)</f>
        <v>87.69</v>
      </c>
      <c r="I85" s="25">
        <f t="shared" si="10"/>
        <v>13</v>
      </c>
      <c r="J85" s="21">
        <f t="shared" si="11"/>
        <v>116.49</v>
      </c>
      <c r="K85" s="26">
        <f t="shared" si="12"/>
        <v>15</v>
      </c>
      <c r="L85" s="18"/>
    </row>
    <row r="86" ht="20.1" customHeight="1" spans="1:12">
      <c r="A86" s="18">
        <v>83</v>
      </c>
      <c r="B86" s="19"/>
      <c r="C86" s="20">
        <v>72</v>
      </c>
      <c r="D86" s="21">
        <f t="shared" si="8"/>
        <v>28.8</v>
      </c>
      <c r="E86" s="21">
        <f t="shared" si="9"/>
        <v>82</v>
      </c>
      <c r="F86" s="20">
        <v>2</v>
      </c>
      <c r="G86" s="20">
        <v>89</v>
      </c>
      <c r="H86" s="21" cm="1">
        <f t="array" ref="H86">ROUND(G86*(SUM(G:G)-MAX(G:G)-MIN(G:G))*(COUNTIF(F:F,F86)-2)/(MAX(A:A)-2)/(SUMIF(F:F,F86,G:G)-MIN(IF(F:F=F86,G:G))-MAX(IF(F:F=F86,G:G))),2)</f>
        <v>88.69</v>
      </c>
      <c r="I86" s="25">
        <f t="shared" si="10"/>
        <v>9</v>
      </c>
      <c r="J86" s="21">
        <f t="shared" si="11"/>
        <v>117.49</v>
      </c>
      <c r="K86" s="26">
        <f t="shared" si="12"/>
        <v>11</v>
      </c>
      <c r="L86" s="18"/>
    </row>
    <row r="87" ht="20.1" customHeight="1" spans="1:12">
      <c r="A87" s="18">
        <v>84</v>
      </c>
      <c r="B87" s="19"/>
      <c r="C87" s="20">
        <v>72</v>
      </c>
      <c r="D87" s="21">
        <f t="shared" si="8"/>
        <v>28.8</v>
      </c>
      <c r="E87" s="21">
        <f t="shared" si="9"/>
        <v>82</v>
      </c>
      <c r="F87" s="20">
        <v>3</v>
      </c>
      <c r="G87" s="20">
        <v>90</v>
      </c>
      <c r="H87" s="21" cm="1">
        <f t="array" ref="H87">ROUND(G87*(SUM(G:G)-MAX(G:G)-MIN(G:G))*(COUNTIF(F:F,F87)-2)/(MAX(A:A)-2)/(SUMIF(F:F,F87,G:G)-MIN(IF(F:F=F87,G:G))-MAX(IF(F:F=F87,G:G))),2)</f>
        <v>92.42</v>
      </c>
      <c r="I87" s="25">
        <f t="shared" si="10"/>
        <v>1</v>
      </c>
      <c r="J87" s="21">
        <f t="shared" si="11"/>
        <v>121.22</v>
      </c>
      <c r="K87" s="26">
        <f t="shared" si="12"/>
        <v>1</v>
      </c>
      <c r="L87" s="18"/>
    </row>
    <row r="88" ht="20.1" customHeight="1" spans="1:12">
      <c r="A88" s="18">
        <v>85</v>
      </c>
      <c r="B88" s="19"/>
      <c r="C88" s="20">
        <v>71.95</v>
      </c>
      <c r="D88" s="21">
        <f t="shared" si="8"/>
        <v>28.78</v>
      </c>
      <c r="E88" s="21">
        <f t="shared" si="9"/>
        <v>85</v>
      </c>
      <c r="F88" s="20">
        <v>2</v>
      </c>
      <c r="G88" s="20">
        <v>70</v>
      </c>
      <c r="H88" s="21" cm="1">
        <f t="array" ref="H88">ROUND(G88*(SUM(G:G)-MAX(G:G)-MIN(G:G))*(COUNTIF(F:F,F88)-2)/(MAX(A:A)-2)/(SUMIF(F:F,F88,G:G)-MIN(IF(F:F=F88,G:G))-MAX(IF(F:F=F88,G:G))),2)</f>
        <v>69.76</v>
      </c>
      <c r="I88" s="25">
        <f t="shared" si="10"/>
        <v>110</v>
      </c>
      <c r="J88" s="21">
        <f t="shared" si="11"/>
        <v>98.54</v>
      </c>
      <c r="K88" s="26">
        <f t="shared" si="12"/>
        <v>113</v>
      </c>
      <c r="L88" s="18"/>
    </row>
    <row r="89" ht="20.1" customHeight="1" spans="1:12">
      <c r="A89" s="18">
        <v>86</v>
      </c>
      <c r="B89" s="19"/>
      <c r="C89" s="20">
        <v>71.95</v>
      </c>
      <c r="D89" s="21">
        <f t="shared" si="8"/>
        <v>28.78</v>
      </c>
      <c r="E89" s="21">
        <f t="shared" si="9"/>
        <v>85</v>
      </c>
      <c r="F89" s="20">
        <v>2</v>
      </c>
      <c r="G89" s="20">
        <v>71</v>
      </c>
      <c r="H89" s="21" cm="1">
        <f t="array" ref="H89">ROUND(G89*(SUM(G:G)-MAX(G:G)-MIN(G:G))*(COUNTIF(F:F,F89)-2)/(MAX(A:A)-2)/(SUMIF(F:F,F89,G:G)-MIN(IF(F:F=F89,G:G))-MAX(IF(F:F=F89,G:G))),2)</f>
        <v>70.75</v>
      </c>
      <c r="I89" s="25">
        <f t="shared" si="10"/>
        <v>107</v>
      </c>
      <c r="J89" s="21">
        <f t="shared" si="11"/>
        <v>99.53</v>
      </c>
      <c r="K89" s="26">
        <f t="shared" si="12"/>
        <v>111</v>
      </c>
      <c r="L89" s="18"/>
    </row>
    <row r="90" ht="20.1" customHeight="1" spans="1:12">
      <c r="A90" s="18">
        <v>87</v>
      </c>
      <c r="B90" s="19"/>
      <c r="C90" s="20">
        <v>71.9</v>
      </c>
      <c r="D90" s="21">
        <f t="shared" si="8"/>
        <v>28.76</v>
      </c>
      <c r="E90" s="21">
        <f t="shared" si="9"/>
        <v>87</v>
      </c>
      <c r="F90" s="20">
        <v>3</v>
      </c>
      <c r="G90" s="20">
        <v>72</v>
      </c>
      <c r="H90" s="21" cm="1">
        <f t="array" ref="H90">ROUND(G90*(SUM(G:G)-MAX(G:G)-MIN(G:G))*(COUNTIF(F:F,F90)-2)/(MAX(A:A)-2)/(SUMIF(F:F,F90,G:G)-MIN(IF(F:F=F90,G:G))-MAX(IF(F:F=F90,G:G))),2)</f>
        <v>73.94</v>
      </c>
      <c r="I90" s="25">
        <f t="shared" si="10"/>
        <v>87</v>
      </c>
      <c r="J90" s="21">
        <f t="shared" si="11"/>
        <v>102.7</v>
      </c>
      <c r="K90" s="26">
        <f t="shared" si="12"/>
        <v>97</v>
      </c>
      <c r="L90" s="18"/>
    </row>
    <row r="91" ht="20.1" customHeight="1" spans="1:12">
      <c r="A91" s="18">
        <v>88</v>
      </c>
      <c r="B91" s="19"/>
      <c r="C91" s="20">
        <v>71.85</v>
      </c>
      <c r="D91" s="21">
        <f t="shared" si="8"/>
        <v>28.74</v>
      </c>
      <c r="E91" s="21">
        <f t="shared" si="9"/>
        <v>88</v>
      </c>
      <c r="F91" s="20">
        <v>2</v>
      </c>
      <c r="G91" s="20">
        <v>73</v>
      </c>
      <c r="H91" s="21" cm="1">
        <f t="array" ref="H91">ROUND(G91*(SUM(G:G)-MAX(G:G)-MIN(G:G))*(COUNTIF(F:F,F91)-2)/(MAX(A:A)-2)/(SUMIF(F:F,F91,G:G)-MIN(IF(F:F=F91,G:G))-MAX(IF(F:F=F91,G:G))),2)</f>
        <v>72.75</v>
      </c>
      <c r="I91" s="25">
        <f t="shared" si="10"/>
        <v>99</v>
      </c>
      <c r="J91" s="21">
        <f t="shared" si="11"/>
        <v>101.49</v>
      </c>
      <c r="K91" s="26">
        <f t="shared" si="12"/>
        <v>105</v>
      </c>
      <c r="L91" s="18"/>
    </row>
    <row r="92" ht="20.1" customHeight="1" spans="1:12">
      <c r="A92" s="18">
        <v>89</v>
      </c>
      <c r="B92" s="19"/>
      <c r="C92" s="20">
        <v>71.85</v>
      </c>
      <c r="D92" s="21">
        <f t="shared" si="8"/>
        <v>28.74</v>
      </c>
      <c r="E92" s="21">
        <f t="shared" si="9"/>
        <v>88</v>
      </c>
      <c r="F92" s="20">
        <v>2</v>
      </c>
      <c r="G92" s="20">
        <v>74</v>
      </c>
      <c r="H92" s="21" cm="1">
        <f t="array" ref="H92">ROUND(G92*(SUM(G:G)-MAX(G:G)-MIN(G:G))*(COUNTIF(F:F,F92)-2)/(MAX(A:A)-2)/(SUMIF(F:F,F92,G:G)-MIN(IF(F:F=F92,G:G))-MAX(IF(F:F=F92,G:G))),2)</f>
        <v>73.74</v>
      </c>
      <c r="I92" s="25">
        <f t="shared" si="10"/>
        <v>91</v>
      </c>
      <c r="J92" s="21">
        <f t="shared" si="11"/>
        <v>102.48</v>
      </c>
      <c r="K92" s="26">
        <f t="shared" si="12"/>
        <v>98</v>
      </c>
      <c r="L92" s="18"/>
    </row>
    <row r="93" ht="20.1" customHeight="1" spans="1:12">
      <c r="A93" s="18">
        <v>90</v>
      </c>
      <c r="B93" s="19"/>
      <c r="C93" s="20">
        <v>71.75</v>
      </c>
      <c r="D93" s="21">
        <f t="shared" si="8"/>
        <v>28.7</v>
      </c>
      <c r="E93" s="21">
        <f t="shared" si="9"/>
        <v>90</v>
      </c>
      <c r="F93" s="20">
        <v>3</v>
      </c>
      <c r="G93" s="20">
        <v>75</v>
      </c>
      <c r="H93" s="21" cm="1">
        <f t="array" ref="H93">ROUND(G93*(SUM(G:G)-MAX(G:G)-MIN(G:G))*(COUNTIF(F:F,F93)-2)/(MAX(A:A)-2)/(SUMIF(F:F,F93,G:G)-MIN(IF(F:F=F93,G:G))-MAX(IF(F:F=F93,G:G))),2)</f>
        <v>77.02</v>
      </c>
      <c r="I93" s="25">
        <f t="shared" si="10"/>
        <v>71</v>
      </c>
      <c r="J93" s="21">
        <f t="shared" si="11"/>
        <v>105.72</v>
      </c>
      <c r="K93" s="26">
        <f t="shared" si="12"/>
        <v>77</v>
      </c>
      <c r="L93" s="18"/>
    </row>
    <row r="94" ht="20.1" customHeight="1" spans="1:12">
      <c r="A94" s="18">
        <v>91</v>
      </c>
      <c r="B94" s="19"/>
      <c r="C94" s="20">
        <v>71.65</v>
      </c>
      <c r="D94" s="21">
        <f t="shared" si="8"/>
        <v>28.66</v>
      </c>
      <c r="E94" s="21">
        <f t="shared" si="9"/>
        <v>91</v>
      </c>
      <c r="F94" s="20">
        <v>2</v>
      </c>
      <c r="G94" s="20">
        <v>76</v>
      </c>
      <c r="H94" s="21" cm="1">
        <f t="array" ref="H94">ROUND(G94*(SUM(G:G)-MAX(G:G)-MIN(G:G))*(COUNTIF(F:F,F94)-2)/(MAX(A:A)-2)/(SUMIF(F:F,F94,G:G)-MIN(IF(F:F=F94,G:G))-MAX(IF(F:F=F94,G:G))),2)</f>
        <v>75.73</v>
      </c>
      <c r="I94" s="25">
        <f t="shared" si="10"/>
        <v>78</v>
      </c>
      <c r="J94" s="21">
        <f t="shared" si="11"/>
        <v>104.39</v>
      </c>
      <c r="K94" s="26">
        <f t="shared" si="12"/>
        <v>84</v>
      </c>
      <c r="L94" s="18"/>
    </row>
    <row r="95" ht="20.1" customHeight="1" spans="1:12">
      <c r="A95" s="18">
        <v>92</v>
      </c>
      <c r="B95" s="19"/>
      <c r="C95" s="20">
        <v>71.5</v>
      </c>
      <c r="D95" s="21">
        <f t="shared" si="8"/>
        <v>28.6</v>
      </c>
      <c r="E95" s="21">
        <f t="shared" si="9"/>
        <v>92</v>
      </c>
      <c r="F95" s="20">
        <v>3</v>
      </c>
      <c r="G95" s="20">
        <v>77</v>
      </c>
      <c r="H95" s="21" cm="1">
        <f t="array" ref="H95">ROUND(G95*(SUM(G:G)-MAX(G:G)-MIN(G:G))*(COUNTIF(F:F,F95)-2)/(MAX(A:A)-2)/(SUMIF(F:F,F95,G:G)-MIN(IF(F:F=F95,G:G))-MAX(IF(F:F=F95,G:G))),2)</f>
        <v>79.07</v>
      </c>
      <c r="I95" s="25">
        <f t="shared" si="10"/>
        <v>60</v>
      </c>
      <c r="J95" s="21">
        <f t="shared" si="11"/>
        <v>107.67</v>
      </c>
      <c r="K95" s="26">
        <f t="shared" si="12"/>
        <v>69</v>
      </c>
      <c r="L95" s="18"/>
    </row>
    <row r="96" ht="20.1" customHeight="1" spans="1:12">
      <c r="A96" s="18">
        <v>93</v>
      </c>
      <c r="B96" s="19"/>
      <c r="C96" s="20">
        <v>71.45</v>
      </c>
      <c r="D96" s="21">
        <f t="shared" si="8"/>
        <v>28.58</v>
      </c>
      <c r="E96" s="21">
        <f t="shared" si="9"/>
        <v>93</v>
      </c>
      <c r="F96" s="20">
        <v>3</v>
      </c>
      <c r="G96" s="20">
        <v>78</v>
      </c>
      <c r="H96" s="21" cm="1">
        <f t="array" ref="H96">ROUND(G96*(SUM(G:G)-MAX(G:G)-MIN(G:G))*(COUNTIF(F:F,F96)-2)/(MAX(A:A)-2)/(SUMIF(F:F,F96,G:G)-MIN(IF(F:F=F96,G:G))-MAX(IF(F:F=F96,G:G))),2)</f>
        <v>80.1</v>
      </c>
      <c r="I96" s="25">
        <f t="shared" si="10"/>
        <v>54</v>
      </c>
      <c r="J96" s="21">
        <f t="shared" si="11"/>
        <v>108.68</v>
      </c>
      <c r="K96" s="26">
        <f t="shared" si="12"/>
        <v>59</v>
      </c>
      <c r="L96" s="18"/>
    </row>
    <row r="97" ht="20.1" customHeight="1" spans="1:12">
      <c r="A97" s="18">
        <v>94</v>
      </c>
      <c r="B97" s="19"/>
      <c r="C97" s="20">
        <v>71.45</v>
      </c>
      <c r="D97" s="21">
        <f t="shared" si="8"/>
        <v>28.58</v>
      </c>
      <c r="E97" s="21">
        <f t="shared" si="9"/>
        <v>93</v>
      </c>
      <c r="F97" s="20">
        <v>3</v>
      </c>
      <c r="G97" s="20">
        <v>79</v>
      </c>
      <c r="H97" s="21" cm="1">
        <f t="array" ref="H97">ROUND(G97*(SUM(G:G)-MAX(G:G)-MIN(G:G))*(COUNTIF(F:F,F97)-2)/(MAX(A:A)-2)/(SUMIF(F:F,F97,G:G)-MIN(IF(F:F=F97,G:G))-MAX(IF(F:F=F97,G:G))),2)</f>
        <v>81.12</v>
      </c>
      <c r="I97" s="25">
        <f t="shared" si="10"/>
        <v>47</v>
      </c>
      <c r="J97" s="21">
        <f t="shared" si="11"/>
        <v>109.7</v>
      </c>
      <c r="K97" s="26">
        <f t="shared" si="12"/>
        <v>52</v>
      </c>
      <c r="L97" s="18"/>
    </row>
    <row r="98" ht="20.1" customHeight="1" spans="1:12">
      <c r="A98" s="18">
        <v>95</v>
      </c>
      <c r="B98" s="19"/>
      <c r="C98" s="20">
        <v>71.4</v>
      </c>
      <c r="D98" s="21">
        <f t="shared" si="8"/>
        <v>28.56</v>
      </c>
      <c r="E98" s="21">
        <f t="shared" si="9"/>
        <v>95</v>
      </c>
      <c r="F98" s="20">
        <v>2</v>
      </c>
      <c r="G98" s="20">
        <v>80</v>
      </c>
      <c r="H98" s="21" cm="1">
        <f t="array" ref="H98">ROUND(G98*(SUM(G:G)-MAX(G:G)-MIN(G:G))*(COUNTIF(F:F,F98)-2)/(MAX(A:A)-2)/(SUMIF(F:F,F98,G:G)-MIN(IF(F:F=F98,G:G))-MAX(IF(F:F=F98,G:G))),2)</f>
        <v>79.72</v>
      </c>
      <c r="I98" s="25">
        <f t="shared" si="10"/>
        <v>57</v>
      </c>
      <c r="J98" s="21">
        <f t="shared" si="11"/>
        <v>108.28</v>
      </c>
      <c r="K98" s="26">
        <f t="shared" si="12"/>
        <v>64</v>
      </c>
      <c r="L98" s="18"/>
    </row>
    <row r="99" ht="20.1" customHeight="1" spans="1:12">
      <c r="A99" s="18">
        <v>96</v>
      </c>
      <c r="B99" s="19"/>
      <c r="C99" s="20">
        <v>71.35</v>
      </c>
      <c r="D99" s="21">
        <f t="shared" si="8"/>
        <v>28.54</v>
      </c>
      <c r="E99" s="21">
        <f t="shared" si="9"/>
        <v>96</v>
      </c>
      <c r="F99" s="20">
        <v>2</v>
      </c>
      <c r="G99" s="20">
        <v>81</v>
      </c>
      <c r="H99" s="21" cm="1">
        <f t="array" ref="H99">ROUND(G99*(SUM(G:G)-MAX(G:G)-MIN(G:G))*(COUNTIF(F:F,F99)-2)/(MAX(A:A)-2)/(SUMIF(F:F,F99,G:G)-MIN(IF(F:F=F99,G:G))-MAX(IF(F:F=F99,G:G))),2)</f>
        <v>80.72</v>
      </c>
      <c r="I99" s="25">
        <f t="shared" si="10"/>
        <v>50</v>
      </c>
      <c r="J99" s="21">
        <f t="shared" si="11"/>
        <v>109.26</v>
      </c>
      <c r="K99" s="26">
        <f t="shared" si="12"/>
        <v>56</v>
      </c>
      <c r="L99" s="18"/>
    </row>
    <row r="100" ht="20.1" customHeight="1" spans="1:12">
      <c r="A100" s="18">
        <v>97</v>
      </c>
      <c r="B100" s="19"/>
      <c r="C100" s="20">
        <v>71.3</v>
      </c>
      <c r="D100" s="21">
        <f t="shared" si="8"/>
        <v>28.52</v>
      </c>
      <c r="E100" s="21">
        <f t="shared" ref="E100:E117" si="13">RANK(D100,D:D,0)</f>
        <v>97</v>
      </c>
      <c r="F100" s="20">
        <v>2</v>
      </c>
      <c r="G100" s="20">
        <v>82</v>
      </c>
      <c r="H100" s="21" cm="1">
        <f t="array" ref="H100">ROUND(G100*(SUM(G:G)-MAX(G:G)-MIN(G:G))*(COUNTIF(F:F,F100)-2)/(MAX(A:A)-2)/(SUMIF(F:F,F100,G:G)-MIN(IF(F:F=F100,G:G))-MAX(IF(F:F=F100,G:G))),2)</f>
        <v>81.71</v>
      </c>
      <c r="I100" s="25">
        <f t="shared" ref="I100:I117" si="14">RANK(H100,H:H,0)</f>
        <v>42</v>
      </c>
      <c r="J100" s="21">
        <f t="shared" si="11"/>
        <v>110.23</v>
      </c>
      <c r="K100" s="26">
        <f t="shared" ref="K100:K117" si="15">RANK(J100,J:J,0)</f>
        <v>50</v>
      </c>
      <c r="L100" s="18"/>
    </row>
    <row r="101" ht="20.1" customHeight="1" spans="1:12">
      <c r="A101" s="18">
        <v>98</v>
      </c>
      <c r="B101" s="19"/>
      <c r="C101" s="20">
        <v>71.3</v>
      </c>
      <c r="D101" s="21">
        <f t="shared" si="8"/>
        <v>28.52</v>
      </c>
      <c r="E101" s="21">
        <f t="shared" si="13"/>
        <v>97</v>
      </c>
      <c r="F101" s="20">
        <v>2</v>
      </c>
      <c r="G101" s="20">
        <v>83</v>
      </c>
      <c r="H101" s="21" cm="1">
        <f t="array" ref="H101">ROUND(G101*(SUM(G:G)-MAX(G:G)-MIN(G:G))*(COUNTIF(F:F,F101)-2)/(MAX(A:A)-2)/(SUMIF(F:F,F101,G:G)-MIN(IF(F:F=F101,G:G))-MAX(IF(F:F=F101,G:G))),2)</f>
        <v>82.71</v>
      </c>
      <c r="I101" s="25">
        <f t="shared" si="14"/>
        <v>36</v>
      </c>
      <c r="J101" s="21">
        <f t="shared" si="11"/>
        <v>111.23</v>
      </c>
      <c r="K101" s="26">
        <f t="shared" si="15"/>
        <v>43</v>
      </c>
      <c r="L101" s="18"/>
    </row>
    <row r="102" ht="20.1" customHeight="1" spans="1:12">
      <c r="A102" s="18">
        <v>99</v>
      </c>
      <c r="B102" s="19"/>
      <c r="C102" s="20">
        <v>71.15</v>
      </c>
      <c r="D102" s="21">
        <f t="shared" si="8"/>
        <v>28.46</v>
      </c>
      <c r="E102" s="21">
        <f t="shared" si="13"/>
        <v>99</v>
      </c>
      <c r="F102" s="20">
        <v>2</v>
      </c>
      <c r="G102" s="20">
        <v>84</v>
      </c>
      <c r="H102" s="21" cm="1">
        <f t="array" ref="H102">ROUND(G102*(SUM(G:G)-MAX(G:G)-MIN(G:G))*(COUNTIF(F:F,F102)-2)/(MAX(A:A)-2)/(SUMIF(F:F,F102,G:G)-MIN(IF(F:F=F102,G:G))-MAX(IF(F:F=F102,G:G))),2)</f>
        <v>83.71</v>
      </c>
      <c r="I102" s="25">
        <f t="shared" si="14"/>
        <v>30</v>
      </c>
      <c r="J102" s="21">
        <f t="shared" si="11"/>
        <v>112.17</v>
      </c>
      <c r="K102" s="26">
        <f t="shared" si="15"/>
        <v>39</v>
      </c>
      <c r="L102" s="18"/>
    </row>
    <row r="103" ht="20.1" customHeight="1" spans="1:12">
      <c r="A103" s="18">
        <v>100</v>
      </c>
      <c r="B103" s="19"/>
      <c r="C103" s="20">
        <v>71.1</v>
      </c>
      <c r="D103" s="21">
        <f t="shared" si="8"/>
        <v>28.44</v>
      </c>
      <c r="E103" s="21">
        <f t="shared" si="13"/>
        <v>100</v>
      </c>
      <c r="F103" s="20">
        <v>2</v>
      </c>
      <c r="G103" s="20">
        <v>85</v>
      </c>
      <c r="H103" s="21" cm="1">
        <f t="array" ref="H103">ROUND(G103*(SUM(G:G)-MAX(G:G)-MIN(G:G))*(COUNTIF(F:F,F103)-2)/(MAX(A:A)-2)/(SUMIF(F:F,F103,G:G)-MIN(IF(F:F=F103,G:G))-MAX(IF(F:F=F103,G:G))),2)</f>
        <v>84.7</v>
      </c>
      <c r="I103" s="25">
        <f t="shared" si="14"/>
        <v>25</v>
      </c>
      <c r="J103" s="21">
        <f t="shared" si="11"/>
        <v>113.14</v>
      </c>
      <c r="K103" s="26">
        <f t="shared" si="15"/>
        <v>32</v>
      </c>
      <c r="L103" s="18"/>
    </row>
    <row r="104" ht="20.1" customHeight="1" spans="1:12">
      <c r="A104" s="18">
        <v>101</v>
      </c>
      <c r="B104" s="19"/>
      <c r="C104" s="20">
        <v>71.05</v>
      </c>
      <c r="D104" s="21">
        <f t="shared" si="8"/>
        <v>28.42</v>
      </c>
      <c r="E104" s="21">
        <f t="shared" si="13"/>
        <v>101</v>
      </c>
      <c r="F104" s="20">
        <v>2</v>
      </c>
      <c r="G104" s="20">
        <v>86</v>
      </c>
      <c r="H104" s="21" cm="1">
        <f t="array" ref="H104">ROUND(G104*(SUM(G:G)-MAX(G:G)-MIN(G:G))*(COUNTIF(F:F,F104)-2)/(MAX(A:A)-2)/(SUMIF(F:F,F104,G:G)-MIN(IF(F:F=F104,G:G))-MAX(IF(F:F=F104,G:G))),2)</f>
        <v>85.7</v>
      </c>
      <c r="I104" s="25">
        <f t="shared" si="14"/>
        <v>21</v>
      </c>
      <c r="J104" s="21">
        <f t="shared" si="11"/>
        <v>114.12</v>
      </c>
      <c r="K104" s="26">
        <f t="shared" si="15"/>
        <v>26</v>
      </c>
      <c r="L104" s="18"/>
    </row>
    <row r="105" ht="20.1" customHeight="1" spans="1:12">
      <c r="A105" s="18">
        <v>102</v>
      </c>
      <c r="B105" s="19"/>
      <c r="C105" s="20">
        <v>71</v>
      </c>
      <c r="D105" s="21">
        <f t="shared" si="8"/>
        <v>28.4</v>
      </c>
      <c r="E105" s="21">
        <f t="shared" si="13"/>
        <v>102</v>
      </c>
      <c r="F105" s="20">
        <v>3</v>
      </c>
      <c r="G105" s="20">
        <v>87</v>
      </c>
      <c r="H105" s="21" cm="1">
        <f t="array" ref="H105">ROUND(G105*(SUM(G:G)-MAX(G:G)-MIN(G:G))*(COUNTIF(F:F,F105)-2)/(MAX(A:A)-2)/(SUMIF(F:F,F105,G:G)-MIN(IF(F:F=F105,G:G))-MAX(IF(F:F=F105,G:G))),2)</f>
        <v>89.34</v>
      </c>
      <c r="I105" s="25">
        <f t="shared" si="14"/>
        <v>8</v>
      </c>
      <c r="J105" s="21">
        <f t="shared" si="11"/>
        <v>117.74</v>
      </c>
      <c r="K105" s="26">
        <f t="shared" si="15"/>
        <v>10</v>
      </c>
      <c r="L105" s="18"/>
    </row>
    <row r="106" ht="20.1" customHeight="1" spans="1:12">
      <c r="A106" s="18">
        <v>103</v>
      </c>
      <c r="B106" s="19"/>
      <c r="C106" s="20">
        <v>70.85</v>
      </c>
      <c r="D106" s="21">
        <f t="shared" si="8"/>
        <v>28.34</v>
      </c>
      <c r="E106" s="21">
        <f t="shared" si="13"/>
        <v>103</v>
      </c>
      <c r="F106" s="20">
        <v>2</v>
      </c>
      <c r="G106" s="20">
        <v>88</v>
      </c>
      <c r="H106" s="21" cm="1">
        <f t="array" ref="H106">ROUND(G106*(SUM(G:G)-MAX(G:G)-MIN(G:G))*(COUNTIF(F:F,F106)-2)/(MAX(A:A)-2)/(SUMIF(F:F,F106,G:G)-MIN(IF(F:F=F106,G:G))-MAX(IF(F:F=F106,G:G))),2)</f>
        <v>87.69</v>
      </c>
      <c r="I106" s="25">
        <f t="shared" si="14"/>
        <v>13</v>
      </c>
      <c r="J106" s="21">
        <f t="shared" si="11"/>
        <v>116.03</v>
      </c>
      <c r="K106" s="26">
        <f t="shared" si="15"/>
        <v>16</v>
      </c>
      <c r="L106" s="18"/>
    </row>
    <row r="107" ht="20.1" customHeight="1" spans="1:12">
      <c r="A107" s="18">
        <v>104</v>
      </c>
      <c r="B107" s="19"/>
      <c r="C107" s="20">
        <v>70.85</v>
      </c>
      <c r="D107" s="21">
        <f t="shared" si="8"/>
        <v>28.34</v>
      </c>
      <c r="E107" s="21">
        <f t="shared" si="13"/>
        <v>103</v>
      </c>
      <c r="F107" s="20">
        <v>2</v>
      </c>
      <c r="G107" s="20">
        <v>89</v>
      </c>
      <c r="H107" s="21" cm="1">
        <f t="array" ref="H107">ROUND(G107*(SUM(G:G)-MAX(G:G)-MIN(G:G))*(COUNTIF(F:F,F107)-2)/(MAX(A:A)-2)/(SUMIF(F:F,F107,G:G)-MIN(IF(F:F=F107,G:G))-MAX(IF(F:F=F107,G:G))),2)</f>
        <v>88.69</v>
      </c>
      <c r="I107" s="25">
        <f t="shared" si="14"/>
        <v>9</v>
      </c>
      <c r="J107" s="21">
        <f t="shared" si="11"/>
        <v>117.03</v>
      </c>
      <c r="K107" s="26">
        <f t="shared" si="15"/>
        <v>13</v>
      </c>
      <c r="L107" s="18"/>
    </row>
    <row r="108" ht="20.1" customHeight="1" spans="1:12">
      <c r="A108" s="18">
        <v>105</v>
      </c>
      <c r="B108" s="19"/>
      <c r="C108" s="20">
        <v>70.8</v>
      </c>
      <c r="D108" s="21">
        <f t="shared" si="8"/>
        <v>28.32</v>
      </c>
      <c r="E108" s="21">
        <f t="shared" si="13"/>
        <v>105</v>
      </c>
      <c r="F108" s="20">
        <v>2</v>
      </c>
      <c r="G108" s="20">
        <v>90</v>
      </c>
      <c r="H108" s="21" cm="1">
        <f t="array" ref="H108">ROUND(G108*(SUM(G:G)-MAX(G:G)-MIN(G:G))*(COUNTIF(F:F,F108)-2)/(MAX(A:A)-2)/(SUMIF(F:F,F108,G:G)-MIN(IF(F:F=F108,G:G))-MAX(IF(F:F=F108,G:G))),2)</f>
        <v>89.69</v>
      </c>
      <c r="I108" s="25">
        <f t="shared" si="14"/>
        <v>4</v>
      </c>
      <c r="J108" s="21">
        <f t="shared" si="11"/>
        <v>118.01</v>
      </c>
      <c r="K108" s="26">
        <f t="shared" si="15"/>
        <v>8</v>
      </c>
      <c r="L108" s="18"/>
    </row>
    <row r="109" ht="20.1" customHeight="1" spans="1:12">
      <c r="A109" s="18">
        <v>106</v>
      </c>
      <c r="B109" s="19"/>
      <c r="C109" s="20">
        <v>70.75</v>
      </c>
      <c r="D109" s="21">
        <f t="shared" si="8"/>
        <v>28.3</v>
      </c>
      <c r="E109" s="21">
        <f t="shared" si="13"/>
        <v>106</v>
      </c>
      <c r="F109" s="20">
        <v>2</v>
      </c>
      <c r="G109" s="20">
        <v>70</v>
      </c>
      <c r="H109" s="21" cm="1">
        <f t="array" ref="H109">ROUND(G109*(SUM(G:G)-MAX(G:G)-MIN(G:G))*(COUNTIF(F:F,F109)-2)/(MAX(A:A)-2)/(SUMIF(F:F,F109,G:G)-MIN(IF(F:F=F109,G:G))-MAX(IF(F:F=F109,G:G))),2)</f>
        <v>69.76</v>
      </c>
      <c r="I109" s="25">
        <f t="shared" si="14"/>
        <v>110</v>
      </c>
      <c r="J109" s="21">
        <f t="shared" si="11"/>
        <v>98.06</v>
      </c>
      <c r="K109" s="26">
        <f t="shared" si="15"/>
        <v>114</v>
      </c>
      <c r="L109" s="18"/>
    </row>
    <row r="110" ht="20.1" customHeight="1" spans="1:12">
      <c r="A110" s="18">
        <v>107</v>
      </c>
      <c r="B110" s="19"/>
      <c r="C110" s="20">
        <v>70.75</v>
      </c>
      <c r="D110" s="21">
        <f t="shared" si="8"/>
        <v>28.3</v>
      </c>
      <c r="E110" s="21">
        <f t="shared" si="13"/>
        <v>106</v>
      </c>
      <c r="F110" s="20">
        <v>2</v>
      </c>
      <c r="G110" s="20">
        <v>71</v>
      </c>
      <c r="H110" s="21" cm="1">
        <f t="array" ref="H110">ROUND(G110*(SUM(G:G)-MAX(G:G)-MIN(G:G))*(COUNTIF(F:F,F110)-2)/(MAX(A:A)-2)/(SUMIF(F:F,F110,G:G)-MIN(IF(F:F=F110,G:G))-MAX(IF(F:F=F110,G:G))),2)</f>
        <v>70.75</v>
      </c>
      <c r="I110" s="25">
        <f t="shared" si="14"/>
        <v>107</v>
      </c>
      <c r="J110" s="21">
        <f t="shared" si="11"/>
        <v>99.05</v>
      </c>
      <c r="K110" s="26">
        <f t="shared" si="15"/>
        <v>112</v>
      </c>
      <c r="L110" s="18"/>
    </row>
    <row r="111" ht="20.1" customHeight="1" spans="1:12">
      <c r="A111" s="18">
        <v>108</v>
      </c>
      <c r="B111" s="19"/>
      <c r="C111" s="20">
        <v>70.65</v>
      </c>
      <c r="D111" s="21">
        <f t="shared" si="8"/>
        <v>28.26</v>
      </c>
      <c r="E111" s="21">
        <f t="shared" si="13"/>
        <v>108</v>
      </c>
      <c r="F111" s="20">
        <v>3</v>
      </c>
      <c r="G111" s="20">
        <v>72</v>
      </c>
      <c r="H111" s="21" cm="1">
        <f t="array" ref="H111">ROUND(G111*(SUM(G:G)-MAX(G:G)-MIN(G:G))*(COUNTIF(F:F,F111)-2)/(MAX(A:A)-2)/(SUMIF(F:F,F111,G:G)-MIN(IF(F:F=F111,G:G))-MAX(IF(F:F=F111,G:G))),2)</f>
        <v>73.94</v>
      </c>
      <c r="I111" s="25">
        <f t="shared" si="14"/>
        <v>87</v>
      </c>
      <c r="J111" s="21">
        <f t="shared" si="11"/>
        <v>102.2</v>
      </c>
      <c r="K111" s="26">
        <f t="shared" si="15"/>
        <v>99</v>
      </c>
      <c r="L111" s="18"/>
    </row>
    <row r="112" ht="20.1" customHeight="1" spans="1:12">
      <c r="A112" s="18">
        <v>109</v>
      </c>
      <c r="B112" s="19"/>
      <c r="C112" s="20">
        <v>70.65</v>
      </c>
      <c r="D112" s="21">
        <f t="shared" si="8"/>
        <v>28.26</v>
      </c>
      <c r="E112" s="21">
        <f t="shared" si="13"/>
        <v>108</v>
      </c>
      <c r="F112" s="20">
        <v>3</v>
      </c>
      <c r="G112" s="20">
        <v>73</v>
      </c>
      <c r="H112" s="21" cm="1">
        <f t="array" ref="H112">ROUND(G112*(SUM(G:G)-MAX(G:G)-MIN(G:G))*(COUNTIF(F:F,F112)-2)/(MAX(A:A)-2)/(SUMIF(F:F,F112,G:G)-MIN(IF(F:F=F112,G:G))-MAX(IF(F:F=F112,G:G))),2)</f>
        <v>74.96</v>
      </c>
      <c r="I112" s="25">
        <f t="shared" si="14"/>
        <v>81</v>
      </c>
      <c r="J112" s="21">
        <f t="shared" si="11"/>
        <v>103.22</v>
      </c>
      <c r="K112" s="26">
        <f t="shared" si="15"/>
        <v>93</v>
      </c>
      <c r="L112" s="18"/>
    </row>
    <row r="113" ht="20.1" customHeight="1" spans="1:12">
      <c r="A113" s="18">
        <v>110</v>
      </c>
      <c r="B113" s="19"/>
      <c r="C113" s="20">
        <v>70.6</v>
      </c>
      <c r="D113" s="21">
        <f t="shared" si="8"/>
        <v>28.24</v>
      </c>
      <c r="E113" s="21">
        <f t="shared" si="13"/>
        <v>110</v>
      </c>
      <c r="F113" s="20">
        <v>2</v>
      </c>
      <c r="G113" s="20">
        <v>74</v>
      </c>
      <c r="H113" s="21" cm="1">
        <f t="array" ref="H113">ROUND(G113*(SUM(G:G)-MAX(G:G)-MIN(G:G))*(COUNTIF(F:F,F113)-2)/(MAX(A:A)-2)/(SUMIF(F:F,F113,G:G)-MIN(IF(F:F=F113,G:G))-MAX(IF(F:F=F113,G:G))),2)</f>
        <v>73.74</v>
      </c>
      <c r="I113" s="25">
        <f t="shared" si="14"/>
        <v>91</v>
      </c>
      <c r="J113" s="21">
        <f t="shared" si="11"/>
        <v>101.98</v>
      </c>
      <c r="K113" s="26">
        <f t="shared" si="15"/>
        <v>101</v>
      </c>
      <c r="L113" s="18"/>
    </row>
    <row r="114" ht="20.1" customHeight="1" spans="1:12">
      <c r="A114" s="18">
        <v>111</v>
      </c>
      <c r="B114" s="19"/>
      <c r="C114" s="20">
        <v>70.55</v>
      </c>
      <c r="D114" s="21">
        <f t="shared" si="8"/>
        <v>28.22</v>
      </c>
      <c r="E114" s="21">
        <f t="shared" si="13"/>
        <v>111</v>
      </c>
      <c r="F114" s="20">
        <v>2</v>
      </c>
      <c r="G114" s="20">
        <v>75</v>
      </c>
      <c r="H114" s="21" cm="1">
        <f t="array" ref="H114">ROUND(G114*(SUM(G:G)-MAX(G:G)-MIN(G:G))*(COUNTIF(F:F,F114)-2)/(MAX(A:A)-2)/(SUMIF(F:F,F114,G:G)-MIN(IF(F:F=F114,G:G))-MAX(IF(F:F=F114,G:G))),2)</f>
        <v>74.74</v>
      </c>
      <c r="I114" s="25">
        <f t="shared" si="14"/>
        <v>84</v>
      </c>
      <c r="J114" s="21">
        <f t="shared" si="11"/>
        <v>102.96</v>
      </c>
      <c r="K114" s="26">
        <f t="shared" si="15"/>
        <v>94</v>
      </c>
      <c r="L114" s="18"/>
    </row>
    <row r="115" ht="20.1" customHeight="1" spans="1:12">
      <c r="A115" s="18">
        <v>112</v>
      </c>
      <c r="B115" s="19"/>
      <c r="C115" s="20">
        <v>70.55</v>
      </c>
      <c r="D115" s="21">
        <f t="shared" si="8"/>
        <v>28.22</v>
      </c>
      <c r="E115" s="21">
        <f t="shared" si="13"/>
        <v>111</v>
      </c>
      <c r="F115" s="20">
        <v>3</v>
      </c>
      <c r="G115" s="20">
        <v>76</v>
      </c>
      <c r="H115" s="21" cm="1">
        <f t="array" ref="H115">ROUND(G115*(SUM(G:G)-MAX(G:G)-MIN(G:G))*(COUNTIF(F:F,F115)-2)/(MAX(A:A)-2)/(SUMIF(F:F,F115,G:G)-MIN(IF(F:F=F115,G:G))-MAX(IF(F:F=F115,G:G))),2)</f>
        <v>78.04</v>
      </c>
      <c r="I115" s="25">
        <f t="shared" si="14"/>
        <v>66</v>
      </c>
      <c r="J115" s="21">
        <f t="shared" si="11"/>
        <v>106.26</v>
      </c>
      <c r="K115" s="26">
        <f t="shared" si="15"/>
        <v>75</v>
      </c>
      <c r="L115" s="18"/>
    </row>
    <row r="116" ht="20.1" customHeight="1" spans="1:12">
      <c r="A116" s="18">
        <v>113</v>
      </c>
      <c r="B116" s="19"/>
      <c r="C116" s="20">
        <v>70.45</v>
      </c>
      <c r="D116" s="21">
        <f t="shared" si="8"/>
        <v>28.18</v>
      </c>
      <c r="E116" s="21">
        <f t="shared" si="13"/>
        <v>113</v>
      </c>
      <c r="F116" s="20">
        <v>3</v>
      </c>
      <c r="G116" s="20">
        <v>77</v>
      </c>
      <c r="H116" s="21" cm="1">
        <f t="array" ref="H116">ROUND(G116*(SUM(G:G)-MAX(G:G)-MIN(G:G))*(COUNTIF(F:F,F116)-2)/(MAX(A:A)-2)/(SUMIF(F:F,F116,G:G)-MIN(IF(F:F=F116,G:G))-MAX(IF(F:F=F116,G:G))),2)</f>
        <v>79.07</v>
      </c>
      <c r="I116" s="25">
        <f t="shared" si="14"/>
        <v>60</v>
      </c>
      <c r="J116" s="21">
        <f t="shared" si="11"/>
        <v>107.25</v>
      </c>
      <c r="K116" s="26">
        <f t="shared" si="15"/>
        <v>71</v>
      </c>
      <c r="L116" s="18"/>
    </row>
    <row r="117" ht="20.1" customHeight="1" spans="1:12">
      <c r="A117" s="18">
        <v>114</v>
      </c>
      <c r="B117" s="19"/>
      <c r="C117" s="20">
        <v>70.4</v>
      </c>
      <c r="D117" s="21">
        <f t="shared" si="8"/>
        <v>28.16</v>
      </c>
      <c r="E117" s="21">
        <f t="shared" si="13"/>
        <v>114</v>
      </c>
      <c r="F117" s="20">
        <v>3</v>
      </c>
      <c r="G117" s="20">
        <v>78</v>
      </c>
      <c r="H117" s="21" cm="1">
        <f t="array" ref="H117">ROUND(G117*(SUM(G:G)-MAX(G:G)-MIN(G:G))*(COUNTIF(F:F,F117)-2)/(MAX(A:A)-2)/(SUMIF(F:F,F117,G:G)-MIN(IF(F:F=F117,G:G))-MAX(IF(F:F=F117,G:G))),2)</f>
        <v>80.1</v>
      </c>
      <c r="I117" s="25">
        <f t="shared" si="14"/>
        <v>54</v>
      </c>
      <c r="J117" s="21">
        <f t="shared" si="11"/>
        <v>108.26</v>
      </c>
      <c r="K117" s="26">
        <f t="shared" si="15"/>
        <v>65</v>
      </c>
      <c r="L117" s="18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D1" sqref="D$1:D$1048576"/>
    </sheetView>
  </sheetViews>
  <sheetFormatPr defaultColWidth="9" defaultRowHeight="13.5"/>
  <cols>
    <col min="1" max="1" width="15.375" customWidth="1"/>
    <col min="2" max="2" width="7.125" customWidth="1"/>
    <col min="3" max="3" width="17.75" customWidth="1"/>
    <col min="4" max="4" width="8.25" customWidth="1"/>
    <col min="5" max="5" width="7.25" customWidth="1"/>
    <col min="6" max="6" width="5" customWidth="1"/>
    <col min="7" max="7" width="6" customWidth="1"/>
    <col min="8" max="8" width="7.125" customWidth="1"/>
    <col min="9" max="9" width="10.25" customWidth="1"/>
    <col min="10" max="10" width="8.875" customWidth="1"/>
    <col min="11" max="11" width="4.5" customWidth="1"/>
  </cols>
  <sheetData>
    <row r="1" spans="1:1">
      <c r="A1" t="s">
        <v>15</v>
      </c>
    </row>
    <row r="2" ht="27" customHeight="1" spans="1:11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7.95" customHeight="1" spans="1:11">
      <c r="A3" s="2" t="s">
        <v>17</v>
      </c>
      <c r="B3" s="2" t="s">
        <v>18</v>
      </c>
      <c r="C3" s="2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2" t="s">
        <v>26</v>
      </c>
      <c r="K3" s="2" t="s">
        <v>27</v>
      </c>
    </row>
    <row r="4" ht="18" customHeight="1" spans="1:11">
      <c r="A4" s="4" t="s">
        <v>28</v>
      </c>
      <c r="B4" s="5" t="s">
        <v>29</v>
      </c>
      <c r="C4" s="6" t="s">
        <v>30</v>
      </c>
      <c r="D4" s="4" t="s">
        <v>31</v>
      </c>
      <c r="E4" s="4">
        <v>32.56</v>
      </c>
      <c r="F4" s="4">
        <v>9</v>
      </c>
      <c r="G4" s="4">
        <v>10</v>
      </c>
      <c r="H4" s="4">
        <v>83.3</v>
      </c>
      <c r="I4" s="7">
        <v>49.98</v>
      </c>
      <c r="J4" s="7">
        <v>82.54</v>
      </c>
      <c r="K4" s="4">
        <v>1</v>
      </c>
    </row>
    <row r="5" ht="18" customHeight="1" spans="1:11">
      <c r="A5" s="4" t="s">
        <v>32</v>
      </c>
      <c r="B5" s="5" t="s">
        <v>33</v>
      </c>
      <c r="C5" s="6" t="s">
        <v>30</v>
      </c>
      <c r="D5" s="4" t="s">
        <v>34</v>
      </c>
      <c r="E5" s="4">
        <v>29.88</v>
      </c>
      <c r="F5" s="4">
        <v>9</v>
      </c>
      <c r="G5" s="4">
        <v>5</v>
      </c>
      <c r="H5" s="4">
        <v>85.02</v>
      </c>
      <c r="I5" s="7">
        <v>51.012</v>
      </c>
      <c r="J5" s="7">
        <v>80.892</v>
      </c>
      <c r="K5" s="4">
        <v>2</v>
      </c>
    </row>
    <row r="6" ht="18" customHeight="1" spans="1:11">
      <c r="A6" s="4" t="s">
        <v>35</v>
      </c>
      <c r="B6" s="5" t="s">
        <v>36</v>
      </c>
      <c r="C6" s="6" t="s">
        <v>30</v>
      </c>
      <c r="D6" s="4" t="s">
        <v>37</v>
      </c>
      <c r="E6" s="4">
        <v>30.22</v>
      </c>
      <c r="F6" s="4">
        <v>9</v>
      </c>
      <c r="G6" s="4">
        <v>9</v>
      </c>
      <c r="H6" s="4">
        <v>83.68</v>
      </c>
      <c r="I6" s="7">
        <v>50.208</v>
      </c>
      <c r="J6" s="7">
        <v>80.428</v>
      </c>
      <c r="K6" s="4">
        <v>3</v>
      </c>
    </row>
    <row r="7" ht="18" customHeight="1" spans="1:11">
      <c r="A7" s="4" t="s">
        <v>38</v>
      </c>
      <c r="B7" s="5" t="s">
        <v>39</v>
      </c>
      <c r="C7" s="6" t="s">
        <v>30</v>
      </c>
      <c r="D7" s="4" t="s">
        <v>40</v>
      </c>
      <c r="E7" s="4">
        <v>30.74</v>
      </c>
      <c r="F7" s="4">
        <v>9</v>
      </c>
      <c r="G7" s="4">
        <v>8</v>
      </c>
      <c r="H7" s="4">
        <v>82.06</v>
      </c>
      <c r="I7" s="7">
        <v>49.236</v>
      </c>
      <c r="J7" s="7">
        <v>79.976</v>
      </c>
      <c r="K7" s="4">
        <v>4</v>
      </c>
    </row>
    <row r="8" ht="18" customHeight="1" spans="1:11">
      <c r="A8" s="4" t="s">
        <v>41</v>
      </c>
      <c r="B8" s="5" t="s">
        <v>42</v>
      </c>
      <c r="C8" s="6" t="s">
        <v>30</v>
      </c>
      <c r="D8" s="4" t="s">
        <v>43</v>
      </c>
      <c r="E8" s="4">
        <v>30.48</v>
      </c>
      <c r="F8" s="4">
        <v>9</v>
      </c>
      <c r="G8" s="4">
        <v>6</v>
      </c>
      <c r="H8" s="4">
        <v>81.02</v>
      </c>
      <c r="I8" s="7">
        <v>48.612</v>
      </c>
      <c r="J8" s="7">
        <v>79.092</v>
      </c>
      <c r="K8" s="4">
        <v>5</v>
      </c>
    </row>
    <row r="9" ht="18" customHeight="1" spans="1:11">
      <c r="A9" s="4" t="s">
        <v>44</v>
      </c>
      <c r="B9" s="5" t="s">
        <v>45</v>
      </c>
      <c r="C9" s="6" t="s">
        <v>30</v>
      </c>
      <c r="D9" s="4" t="s">
        <v>46</v>
      </c>
      <c r="E9" s="4">
        <v>30.6</v>
      </c>
      <c r="F9" s="4">
        <v>9</v>
      </c>
      <c r="G9" s="4">
        <v>1</v>
      </c>
      <c r="H9" s="4">
        <v>80.48</v>
      </c>
      <c r="I9" s="7">
        <v>48.288</v>
      </c>
      <c r="J9" s="7">
        <v>78.888</v>
      </c>
      <c r="K9" s="4">
        <v>6</v>
      </c>
    </row>
    <row r="10" ht="18" customHeight="1" spans="1:11">
      <c r="A10" s="4" t="s">
        <v>47</v>
      </c>
      <c r="B10" s="5" t="s">
        <v>48</v>
      </c>
      <c r="C10" s="6" t="s">
        <v>30</v>
      </c>
      <c r="D10" s="4" t="s">
        <v>49</v>
      </c>
      <c r="E10" s="4">
        <v>29.7</v>
      </c>
      <c r="F10" s="4">
        <v>9</v>
      </c>
      <c r="G10" s="4">
        <v>4</v>
      </c>
      <c r="H10" s="4">
        <v>81.84</v>
      </c>
      <c r="I10" s="7">
        <v>49.104</v>
      </c>
      <c r="J10" s="7">
        <v>78.804</v>
      </c>
      <c r="K10" s="4">
        <v>7</v>
      </c>
    </row>
    <row r="11" ht="18" customHeight="1" spans="1:11">
      <c r="A11" s="4" t="s">
        <v>50</v>
      </c>
      <c r="B11" s="5" t="s">
        <v>51</v>
      </c>
      <c r="C11" s="6" t="s">
        <v>30</v>
      </c>
      <c r="D11" s="4" t="s">
        <v>52</v>
      </c>
      <c r="E11" s="4">
        <v>27.92</v>
      </c>
      <c r="F11" s="4">
        <v>9</v>
      </c>
      <c r="G11" s="4">
        <v>2</v>
      </c>
      <c r="H11" s="4">
        <v>84.6</v>
      </c>
      <c r="I11" s="7">
        <v>50.76</v>
      </c>
      <c r="J11" s="7">
        <v>78.68</v>
      </c>
      <c r="K11" s="4">
        <v>8</v>
      </c>
    </row>
    <row r="12" ht="18" customHeight="1" spans="1:11">
      <c r="A12" s="4" t="s">
        <v>53</v>
      </c>
      <c r="B12" s="5" t="s">
        <v>54</v>
      </c>
      <c r="C12" s="6" t="s">
        <v>30</v>
      </c>
      <c r="D12" s="4" t="s">
        <v>55</v>
      </c>
      <c r="E12" s="4">
        <v>29.08</v>
      </c>
      <c r="F12" s="4">
        <v>9</v>
      </c>
      <c r="G12" s="4">
        <v>11</v>
      </c>
      <c r="H12" s="4">
        <v>81.68</v>
      </c>
      <c r="I12" s="7">
        <v>49.008</v>
      </c>
      <c r="J12" s="7">
        <v>78.088</v>
      </c>
      <c r="K12" s="4">
        <v>9</v>
      </c>
    </row>
    <row r="13" ht="18" customHeight="1" spans="1:11">
      <c r="A13" s="4" t="s">
        <v>56</v>
      </c>
      <c r="B13" s="5" t="s">
        <v>57</v>
      </c>
      <c r="C13" s="6" t="s">
        <v>30</v>
      </c>
      <c r="D13" s="4" t="s">
        <v>58</v>
      </c>
      <c r="E13" s="4">
        <v>30.2</v>
      </c>
      <c r="F13" s="4">
        <v>9</v>
      </c>
      <c r="G13" s="4">
        <v>7</v>
      </c>
      <c r="H13" s="4">
        <v>78.54</v>
      </c>
      <c r="I13" s="7">
        <v>47.124</v>
      </c>
      <c r="J13" s="7">
        <v>77.324</v>
      </c>
      <c r="K13" s="4">
        <v>10</v>
      </c>
    </row>
    <row r="14" ht="18" customHeight="1" spans="1:11">
      <c r="A14" s="4" t="s">
        <v>59</v>
      </c>
      <c r="B14" s="5" t="s">
        <v>60</v>
      </c>
      <c r="C14" s="6" t="s">
        <v>30</v>
      </c>
      <c r="D14" s="4" t="s">
        <v>61</v>
      </c>
      <c r="E14" s="4">
        <v>27.94</v>
      </c>
      <c r="F14" s="4">
        <v>9</v>
      </c>
      <c r="G14" s="4">
        <v>12</v>
      </c>
      <c r="H14" s="4">
        <v>80.68</v>
      </c>
      <c r="I14" s="7">
        <v>48.408</v>
      </c>
      <c r="J14" s="7">
        <v>76.348</v>
      </c>
      <c r="K14" s="4">
        <v>11</v>
      </c>
    </row>
    <row r="15" ht="18" customHeight="1" spans="1:11">
      <c r="A15" s="4" t="s">
        <v>62</v>
      </c>
      <c r="B15" s="5" t="s">
        <v>63</v>
      </c>
      <c r="C15" s="6" t="s">
        <v>30</v>
      </c>
      <c r="D15" s="4" t="s">
        <v>64</v>
      </c>
      <c r="E15" s="4">
        <v>29</v>
      </c>
      <c r="F15" s="4">
        <v>9</v>
      </c>
      <c r="G15" s="4">
        <v>3</v>
      </c>
      <c r="H15" s="4">
        <v>78.86</v>
      </c>
      <c r="I15" s="7">
        <v>47.316</v>
      </c>
      <c r="J15" s="7">
        <v>76.316</v>
      </c>
      <c r="K15" s="4">
        <v>12</v>
      </c>
    </row>
    <row r="16" ht="8" customHeight="1" spans="1:11">
      <c r="A16" s="4"/>
      <c r="B16" s="5"/>
      <c r="C16" s="6"/>
      <c r="D16" s="4"/>
      <c r="E16" s="4"/>
      <c r="F16" s="4"/>
      <c r="G16" s="4"/>
      <c r="H16" s="4"/>
      <c r="I16" s="7"/>
      <c r="J16" s="7"/>
      <c r="K16" s="4"/>
    </row>
    <row r="17" ht="18" customHeight="1" spans="1:11">
      <c r="A17" s="4" t="s">
        <v>65</v>
      </c>
      <c r="B17" s="5" t="s">
        <v>66</v>
      </c>
      <c r="C17" s="6" t="s">
        <v>67</v>
      </c>
      <c r="D17" s="4" t="s">
        <v>68</v>
      </c>
      <c r="E17" s="4">
        <v>31.32</v>
      </c>
      <c r="F17" s="4">
        <v>9</v>
      </c>
      <c r="G17" s="4">
        <v>14</v>
      </c>
      <c r="H17" s="4">
        <v>83.22</v>
      </c>
      <c r="I17" s="7">
        <v>49.932</v>
      </c>
      <c r="J17" s="7">
        <v>81.252</v>
      </c>
      <c r="K17" s="4">
        <v>1</v>
      </c>
    </row>
    <row r="18" ht="18" customHeight="1" spans="1:11">
      <c r="A18" s="4" t="s">
        <v>69</v>
      </c>
      <c r="B18" s="5" t="s">
        <v>70</v>
      </c>
      <c r="C18" s="6" t="s">
        <v>67</v>
      </c>
      <c r="D18" s="4" t="s">
        <v>37</v>
      </c>
      <c r="E18" s="4">
        <v>30.22</v>
      </c>
      <c r="F18" s="4">
        <v>9</v>
      </c>
      <c r="G18" s="4">
        <v>18</v>
      </c>
      <c r="H18" s="4">
        <v>84.12</v>
      </c>
      <c r="I18" s="7">
        <v>50.472</v>
      </c>
      <c r="J18" s="7">
        <v>80.692</v>
      </c>
      <c r="K18" s="4">
        <v>2</v>
      </c>
    </row>
    <row r="19" ht="18" customHeight="1" spans="1:11">
      <c r="A19" s="4" t="s">
        <v>71</v>
      </c>
      <c r="B19" s="5" t="s">
        <v>72</v>
      </c>
      <c r="C19" s="6" t="s">
        <v>67</v>
      </c>
      <c r="D19" s="4" t="s">
        <v>73</v>
      </c>
      <c r="E19" s="4">
        <v>30.8</v>
      </c>
      <c r="F19" s="4">
        <v>9</v>
      </c>
      <c r="G19" s="4">
        <v>13</v>
      </c>
      <c r="H19" s="4">
        <v>82.64</v>
      </c>
      <c r="I19" s="7">
        <v>49.584</v>
      </c>
      <c r="J19" s="7">
        <v>80.384</v>
      </c>
      <c r="K19" s="4">
        <v>3</v>
      </c>
    </row>
    <row r="20" ht="18" customHeight="1" spans="1:11">
      <c r="A20" s="4" t="s">
        <v>74</v>
      </c>
      <c r="B20" s="5" t="s">
        <v>75</v>
      </c>
      <c r="C20" s="6" t="s">
        <v>67</v>
      </c>
      <c r="D20" s="4" t="s">
        <v>76</v>
      </c>
      <c r="E20" s="4">
        <v>30.44</v>
      </c>
      <c r="F20" s="4">
        <v>9</v>
      </c>
      <c r="G20" s="4">
        <v>17</v>
      </c>
      <c r="H20" s="4">
        <v>82.78</v>
      </c>
      <c r="I20" s="7">
        <v>49.668</v>
      </c>
      <c r="J20" s="7">
        <v>80.108</v>
      </c>
      <c r="K20" s="4">
        <v>4</v>
      </c>
    </row>
    <row r="21" ht="18" customHeight="1" spans="1:11">
      <c r="A21" s="4" t="s">
        <v>77</v>
      </c>
      <c r="B21" s="5" t="s">
        <v>78</v>
      </c>
      <c r="C21" s="6" t="s">
        <v>67</v>
      </c>
      <c r="D21" s="4" t="s">
        <v>37</v>
      </c>
      <c r="E21" s="4">
        <v>30.22</v>
      </c>
      <c r="F21" s="4">
        <v>9</v>
      </c>
      <c r="G21" s="4">
        <v>16</v>
      </c>
      <c r="H21" s="4">
        <v>82.46</v>
      </c>
      <c r="I21" s="7">
        <v>49.476</v>
      </c>
      <c r="J21" s="7">
        <v>79.696</v>
      </c>
      <c r="K21" s="4">
        <v>5</v>
      </c>
    </row>
    <row r="22" ht="18" customHeight="1" spans="1:11">
      <c r="A22" s="4" t="s">
        <v>79</v>
      </c>
      <c r="B22" s="5" t="s">
        <v>80</v>
      </c>
      <c r="C22" s="6" t="s">
        <v>67</v>
      </c>
      <c r="D22" s="4" t="s">
        <v>81</v>
      </c>
      <c r="E22" s="4">
        <v>30.58</v>
      </c>
      <c r="F22" s="4">
        <v>9</v>
      </c>
      <c r="G22" s="4">
        <v>15</v>
      </c>
      <c r="H22" s="4">
        <v>80.04</v>
      </c>
      <c r="I22" s="7">
        <v>48.024</v>
      </c>
      <c r="J22" s="7">
        <v>78.604</v>
      </c>
      <c r="K22" s="4">
        <v>6</v>
      </c>
    </row>
    <row r="23" ht="4" customHeight="1" spans="1:11">
      <c r="A23" s="4"/>
      <c r="B23" s="5"/>
      <c r="C23" s="6"/>
      <c r="D23" s="4"/>
      <c r="E23" s="4"/>
      <c r="F23" s="4"/>
      <c r="G23" s="4"/>
      <c r="H23" s="4"/>
      <c r="I23" s="7"/>
      <c r="J23" s="7"/>
      <c r="K23" s="4"/>
    </row>
    <row r="24" ht="18" customHeight="1" spans="1:11">
      <c r="A24" s="4" t="s">
        <v>82</v>
      </c>
      <c r="B24" s="5" t="s">
        <v>83</v>
      </c>
      <c r="C24" s="6" t="s">
        <v>84</v>
      </c>
      <c r="D24" s="4" t="s">
        <v>85</v>
      </c>
      <c r="E24" s="4">
        <v>31.64</v>
      </c>
      <c r="F24" s="4">
        <v>9</v>
      </c>
      <c r="G24" s="4">
        <v>21</v>
      </c>
      <c r="H24" s="4">
        <v>83.1</v>
      </c>
      <c r="I24" s="7">
        <v>49.86</v>
      </c>
      <c r="J24" s="7">
        <v>81.5</v>
      </c>
      <c r="K24" s="4">
        <v>1</v>
      </c>
    </row>
    <row r="25" ht="18" customHeight="1" spans="1:11">
      <c r="A25" s="4" t="s">
        <v>86</v>
      </c>
      <c r="B25" s="5" t="s">
        <v>87</v>
      </c>
      <c r="C25" s="6" t="s">
        <v>84</v>
      </c>
      <c r="D25" s="4" t="s">
        <v>88</v>
      </c>
      <c r="E25" s="4">
        <v>31.96</v>
      </c>
      <c r="F25" s="4">
        <v>9</v>
      </c>
      <c r="G25" s="4">
        <v>24</v>
      </c>
      <c r="H25" s="4">
        <v>82.24</v>
      </c>
      <c r="I25" s="7">
        <v>49.344</v>
      </c>
      <c r="J25" s="7">
        <v>81.304</v>
      </c>
      <c r="K25" s="4">
        <v>2</v>
      </c>
    </row>
    <row r="26" ht="18" customHeight="1" spans="1:11">
      <c r="A26" s="4" t="s">
        <v>89</v>
      </c>
      <c r="B26" s="5" t="s">
        <v>90</v>
      </c>
      <c r="C26" s="6" t="s">
        <v>84</v>
      </c>
      <c r="D26" s="4" t="s">
        <v>91</v>
      </c>
      <c r="E26" s="4">
        <v>31.46</v>
      </c>
      <c r="F26" s="4">
        <v>9</v>
      </c>
      <c r="G26" s="4">
        <v>20</v>
      </c>
      <c r="H26" s="4">
        <v>82.32</v>
      </c>
      <c r="I26" s="7">
        <v>49.392</v>
      </c>
      <c r="J26" s="7">
        <v>80.852</v>
      </c>
      <c r="K26" s="4">
        <v>3</v>
      </c>
    </row>
    <row r="27" ht="18" customHeight="1" spans="1:11">
      <c r="A27" s="4" t="s">
        <v>92</v>
      </c>
      <c r="B27" s="5" t="s">
        <v>93</v>
      </c>
      <c r="C27" s="6" t="s">
        <v>84</v>
      </c>
      <c r="D27" s="4" t="s">
        <v>94</v>
      </c>
      <c r="E27" s="4">
        <v>30.78</v>
      </c>
      <c r="F27" s="4">
        <v>9</v>
      </c>
      <c r="G27" s="4">
        <v>19</v>
      </c>
      <c r="H27" s="4">
        <v>82.4</v>
      </c>
      <c r="I27" s="7">
        <v>49.44</v>
      </c>
      <c r="J27" s="7">
        <v>80.22</v>
      </c>
      <c r="K27" s="4">
        <v>4</v>
      </c>
    </row>
    <row r="28" ht="18" customHeight="1" spans="1:11">
      <c r="A28" s="4" t="s">
        <v>95</v>
      </c>
      <c r="B28" s="5" t="s">
        <v>96</v>
      </c>
      <c r="C28" s="6" t="s">
        <v>84</v>
      </c>
      <c r="D28" s="4" t="s">
        <v>97</v>
      </c>
      <c r="E28" s="4">
        <v>30.06</v>
      </c>
      <c r="F28" s="4">
        <v>9</v>
      </c>
      <c r="G28" s="4">
        <v>22</v>
      </c>
      <c r="H28" s="4">
        <v>80.46</v>
      </c>
      <c r="I28" s="7">
        <v>48.276</v>
      </c>
      <c r="J28" s="7">
        <v>78.336</v>
      </c>
      <c r="K28" s="4">
        <v>5</v>
      </c>
    </row>
    <row r="29" ht="18" customHeight="1" spans="1:11">
      <c r="A29" s="4" t="s">
        <v>98</v>
      </c>
      <c r="B29" s="5" t="s">
        <v>99</v>
      </c>
      <c r="C29" s="6" t="s">
        <v>84</v>
      </c>
      <c r="D29" s="4" t="s">
        <v>100</v>
      </c>
      <c r="E29" s="4">
        <v>31.12</v>
      </c>
      <c r="F29" s="4" t="s">
        <v>101</v>
      </c>
      <c r="G29" s="4" t="s">
        <v>101</v>
      </c>
      <c r="H29" s="4" t="s">
        <v>101</v>
      </c>
      <c r="I29" s="4" t="s">
        <v>101</v>
      </c>
      <c r="J29" s="8"/>
      <c r="K29" s="9"/>
    </row>
    <row r="30" ht="6" customHeight="1" spans="1:11">
      <c r="A30" s="4"/>
      <c r="B30" s="5"/>
      <c r="C30" s="6"/>
      <c r="D30" s="4"/>
      <c r="E30" s="4"/>
      <c r="F30" s="4"/>
      <c r="G30" s="4"/>
      <c r="H30" s="4"/>
      <c r="I30" s="7"/>
      <c r="J30" s="7"/>
      <c r="K30" s="4"/>
    </row>
    <row r="31" ht="18" customHeight="1" spans="1:11">
      <c r="A31" s="4" t="s">
        <v>102</v>
      </c>
      <c r="B31" s="5" t="s">
        <v>103</v>
      </c>
      <c r="C31" s="6" t="s">
        <v>104</v>
      </c>
      <c r="D31" s="4" t="s">
        <v>105</v>
      </c>
      <c r="E31" s="4">
        <v>28.88</v>
      </c>
      <c r="F31" s="4">
        <v>1</v>
      </c>
      <c r="G31" s="4">
        <v>6</v>
      </c>
      <c r="H31" s="4">
        <v>82.66</v>
      </c>
      <c r="I31" s="7">
        <v>49.596</v>
      </c>
      <c r="J31" s="7">
        <v>78.476</v>
      </c>
      <c r="K31" s="4">
        <v>1</v>
      </c>
    </row>
    <row r="32" ht="18" customHeight="1" spans="1:11">
      <c r="A32" s="4" t="s">
        <v>106</v>
      </c>
      <c r="B32" s="5" t="s">
        <v>107</v>
      </c>
      <c r="C32" s="6" t="s">
        <v>104</v>
      </c>
      <c r="D32" s="4" t="s">
        <v>108</v>
      </c>
      <c r="E32" s="4">
        <v>28.42</v>
      </c>
      <c r="F32" s="4">
        <v>1</v>
      </c>
      <c r="G32" s="4">
        <v>2</v>
      </c>
      <c r="H32" s="4">
        <v>82.22</v>
      </c>
      <c r="I32" s="7">
        <v>49.332</v>
      </c>
      <c r="J32" s="7">
        <v>77.752</v>
      </c>
      <c r="K32" s="4">
        <v>2</v>
      </c>
    </row>
    <row r="33" ht="18" customHeight="1" spans="1:11">
      <c r="A33" s="4" t="s">
        <v>109</v>
      </c>
      <c r="B33" s="5" t="s">
        <v>110</v>
      </c>
      <c r="C33" s="6" t="s">
        <v>104</v>
      </c>
      <c r="D33" s="4" t="s">
        <v>111</v>
      </c>
      <c r="E33" s="4">
        <v>27.62</v>
      </c>
      <c r="F33" s="4">
        <v>1</v>
      </c>
      <c r="G33" s="4">
        <v>4</v>
      </c>
      <c r="H33" s="4">
        <v>81.88</v>
      </c>
      <c r="I33" s="7">
        <v>49.128</v>
      </c>
      <c r="J33" s="7">
        <v>76.748</v>
      </c>
      <c r="K33" s="4">
        <v>3</v>
      </c>
    </row>
    <row r="34" ht="18" customHeight="1" spans="1:11">
      <c r="A34" s="4" t="s">
        <v>112</v>
      </c>
      <c r="B34" s="5" t="s">
        <v>113</v>
      </c>
      <c r="C34" s="6" t="s">
        <v>104</v>
      </c>
      <c r="D34" s="4" t="s">
        <v>114</v>
      </c>
      <c r="E34" s="4">
        <v>27.32</v>
      </c>
      <c r="F34" s="4">
        <v>1</v>
      </c>
      <c r="G34" s="4">
        <v>5</v>
      </c>
      <c r="H34" s="4">
        <v>81.66</v>
      </c>
      <c r="I34" s="7">
        <v>48.996</v>
      </c>
      <c r="J34" s="7">
        <v>76.316</v>
      </c>
      <c r="K34" s="4">
        <v>4</v>
      </c>
    </row>
    <row r="35" ht="18" customHeight="1" spans="1:11">
      <c r="A35" s="4" t="s">
        <v>115</v>
      </c>
      <c r="B35" s="5" t="s">
        <v>116</v>
      </c>
      <c r="C35" s="6" t="s">
        <v>104</v>
      </c>
      <c r="D35" s="4" t="s">
        <v>117</v>
      </c>
      <c r="E35" s="4">
        <v>27.14</v>
      </c>
      <c r="F35" s="4">
        <v>1</v>
      </c>
      <c r="G35" s="4">
        <v>1</v>
      </c>
      <c r="H35" s="4">
        <v>81.76</v>
      </c>
      <c r="I35" s="7">
        <v>49.056</v>
      </c>
      <c r="J35" s="7">
        <v>76.196</v>
      </c>
      <c r="K35" s="4">
        <v>5</v>
      </c>
    </row>
    <row r="36" ht="18" customHeight="1" spans="1:11">
      <c r="A36" s="4" t="s">
        <v>118</v>
      </c>
      <c r="B36" s="5" t="s">
        <v>119</v>
      </c>
      <c r="C36" s="6" t="s">
        <v>104</v>
      </c>
      <c r="D36" s="4" t="s">
        <v>120</v>
      </c>
      <c r="E36" s="4">
        <v>27.24</v>
      </c>
      <c r="F36" s="4">
        <v>1</v>
      </c>
      <c r="G36" s="4">
        <v>3</v>
      </c>
      <c r="H36" s="4">
        <v>81.02</v>
      </c>
      <c r="I36" s="7">
        <v>48.612</v>
      </c>
      <c r="J36" s="7">
        <v>75.852</v>
      </c>
      <c r="K36" s="4">
        <v>6</v>
      </c>
    </row>
    <row r="37" ht="5" customHeight="1" spans="1:11">
      <c r="A37" s="4"/>
      <c r="B37" s="5"/>
      <c r="C37" s="6"/>
      <c r="D37" s="4"/>
      <c r="E37" s="4"/>
      <c r="F37" s="4"/>
      <c r="G37" s="4"/>
      <c r="H37" s="4"/>
      <c r="I37" s="7"/>
      <c r="J37" s="7"/>
      <c r="K37" s="4"/>
    </row>
    <row r="38" ht="18" customHeight="1" spans="1:11">
      <c r="A38" s="4" t="s">
        <v>121</v>
      </c>
      <c r="B38" s="5" t="s">
        <v>122</v>
      </c>
      <c r="C38" s="6" t="s">
        <v>123</v>
      </c>
      <c r="D38" s="4" t="s">
        <v>124</v>
      </c>
      <c r="E38" s="4">
        <v>31.22</v>
      </c>
      <c r="F38" s="4">
        <v>3</v>
      </c>
      <c r="G38" s="4">
        <v>25</v>
      </c>
      <c r="H38" s="4">
        <v>84.12</v>
      </c>
      <c r="I38" s="7">
        <v>50.472</v>
      </c>
      <c r="J38" s="7">
        <v>81.692</v>
      </c>
      <c r="K38" s="4">
        <v>1</v>
      </c>
    </row>
    <row r="39" ht="18" customHeight="1" spans="1:11">
      <c r="A39" s="4" t="s">
        <v>125</v>
      </c>
      <c r="B39" s="5" t="s">
        <v>126</v>
      </c>
      <c r="C39" s="6" t="s">
        <v>123</v>
      </c>
      <c r="D39" s="4" t="s">
        <v>127</v>
      </c>
      <c r="E39" s="4">
        <v>30.3</v>
      </c>
      <c r="F39" s="4">
        <v>3</v>
      </c>
      <c r="G39" s="4">
        <v>24</v>
      </c>
      <c r="H39" s="4">
        <v>81.88</v>
      </c>
      <c r="I39" s="7">
        <v>49.128</v>
      </c>
      <c r="J39" s="7">
        <v>79.428</v>
      </c>
      <c r="K39" s="4">
        <v>2</v>
      </c>
    </row>
    <row r="40" ht="18" customHeight="1" spans="1:11">
      <c r="A40" s="4" t="s">
        <v>128</v>
      </c>
      <c r="B40" s="5" t="s">
        <v>129</v>
      </c>
      <c r="C40" s="6" t="s">
        <v>123</v>
      </c>
      <c r="D40" s="4" t="s">
        <v>130</v>
      </c>
      <c r="E40" s="4">
        <v>29.68</v>
      </c>
      <c r="F40" s="4">
        <v>3</v>
      </c>
      <c r="G40" s="4">
        <v>20</v>
      </c>
      <c r="H40" s="4">
        <v>81.36</v>
      </c>
      <c r="I40" s="7">
        <v>48.816</v>
      </c>
      <c r="J40" s="7">
        <v>78.496</v>
      </c>
      <c r="K40" s="4">
        <v>3</v>
      </c>
    </row>
    <row r="41" ht="18" customHeight="1" spans="1:11">
      <c r="A41" s="4" t="s">
        <v>131</v>
      </c>
      <c r="B41" s="5" t="s">
        <v>132</v>
      </c>
      <c r="C41" s="6" t="s">
        <v>123</v>
      </c>
      <c r="D41" s="4" t="s">
        <v>97</v>
      </c>
      <c r="E41" s="4">
        <v>30.06</v>
      </c>
      <c r="F41" s="4">
        <v>3</v>
      </c>
      <c r="G41" s="4">
        <v>19</v>
      </c>
      <c r="H41" s="4">
        <v>80.3</v>
      </c>
      <c r="I41" s="7">
        <v>48.18</v>
      </c>
      <c r="J41" s="7">
        <v>78.24</v>
      </c>
      <c r="K41" s="4">
        <v>4</v>
      </c>
    </row>
    <row r="42" ht="18" customHeight="1" spans="1:11">
      <c r="A42" s="4" t="s">
        <v>133</v>
      </c>
      <c r="B42" s="5" t="s">
        <v>134</v>
      </c>
      <c r="C42" s="6" t="s">
        <v>123</v>
      </c>
      <c r="D42" s="4" t="s">
        <v>135</v>
      </c>
      <c r="E42" s="4">
        <v>29.78</v>
      </c>
      <c r="F42" s="4">
        <v>3</v>
      </c>
      <c r="G42" s="4">
        <v>27</v>
      </c>
      <c r="H42" s="4">
        <v>80.06</v>
      </c>
      <c r="I42" s="7">
        <v>48.036</v>
      </c>
      <c r="J42" s="7">
        <v>77.816</v>
      </c>
      <c r="K42" s="4">
        <v>5</v>
      </c>
    </row>
    <row r="43" ht="18" customHeight="1" spans="1:11">
      <c r="A43" s="4" t="s">
        <v>136</v>
      </c>
      <c r="B43" s="5" t="s">
        <v>137</v>
      </c>
      <c r="C43" s="6" t="s">
        <v>123</v>
      </c>
      <c r="D43" s="4" t="s">
        <v>138</v>
      </c>
      <c r="E43" s="4">
        <v>31.18</v>
      </c>
      <c r="F43" s="4">
        <v>3</v>
      </c>
      <c r="G43" s="4">
        <v>21</v>
      </c>
      <c r="H43" s="4">
        <v>75.42</v>
      </c>
      <c r="I43" s="7">
        <v>45.252</v>
      </c>
      <c r="J43" s="7">
        <v>76.432</v>
      </c>
      <c r="K43" s="4">
        <v>6</v>
      </c>
    </row>
    <row r="44" ht="18" customHeight="1" spans="1:11">
      <c r="A44" s="4" t="s">
        <v>139</v>
      </c>
      <c r="B44" s="5" t="s">
        <v>140</v>
      </c>
      <c r="C44" s="6" t="s">
        <v>123</v>
      </c>
      <c r="D44" s="4" t="s">
        <v>141</v>
      </c>
      <c r="E44" s="4">
        <v>29.18</v>
      </c>
      <c r="F44" s="4">
        <v>3</v>
      </c>
      <c r="G44" s="4">
        <v>22</v>
      </c>
      <c r="H44" s="4">
        <v>78.12</v>
      </c>
      <c r="I44" s="7">
        <v>46.872</v>
      </c>
      <c r="J44" s="7">
        <v>76.052</v>
      </c>
      <c r="K44" s="4">
        <v>7</v>
      </c>
    </row>
    <row r="45" ht="18" customHeight="1" spans="1:11">
      <c r="A45" s="4" t="s">
        <v>142</v>
      </c>
      <c r="B45" s="5" t="s">
        <v>143</v>
      </c>
      <c r="C45" s="6" t="s">
        <v>123</v>
      </c>
      <c r="D45" s="4" t="s">
        <v>130</v>
      </c>
      <c r="E45" s="4">
        <v>29.68</v>
      </c>
      <c r="F45" s="4">
        <v>3</v>
      </c>
      <c r="G45" s="4">
        <v>26</v>
      </c>
      <c r="H45" s="4">
        <v>73.9</v>
      </c>
      <c r="I45" s="7">
        <v>44.34</v>
      </c>
      <c r="J45" s="7">
        <v>74.02</v>
      </c>
      <c r="K45" s="4">
        <v>8</v>
      </c>
    </row>
    <row r="46" ht="18" customHeight="1" spans="1:11">
      <c r="A46" s="4" t="s">
        <v>144</v>
      </c>
      <c r="B46" s="5" t="s">
        <v>145</v>
      </c>
      <c r="C46" s="6" t="s">
        <v>123</v>
      </c>
      <c r="D46" s="4" t="s">
        <v>146</v>
      </c>
      <c r="E46" s="4">
        <v>28.82</v>
      </c>
      <c r="F46" s="4">
        <v>3</v>
      </c>
      <c r="G46" s="4">
        <v>23</v>
      </c>
      <c r="H46" s="4">
        <v>74.9</v>
      </c>
      <c r="I46" s="7">
        <v>44.94</v>
      </c>
      <c r="J46" s="7">
        <v>73.76</v>
      </c>
      <c r="K46" s="4">
        <v>9</v>
      </c>
    </row>
  </sheetData>
  <sortState ref="A37:L45">
    <sortCondition ref="J37:J45" descending="1"/>
  </sortState>
  <mergeCells count="1">
    <mergeCell ref="A2:K2"/>
  </mergeCells>
  <printOptions horizontalCentered="1"/>
  <pageMargins left="0.161111111111111" right="0.161111111111111" top="0.409027777777778" bottom="0.212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成绩登记表（简洁公式一步到位）</vt:lpstr>
      <vt:lpstr>成绩登记表（低版本兼容公式）</vt:lpstr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虫宝宝1407205420</cp:lastModifiedBy>
  <dcterms:created xsi:type="dcterms:W3CDTF">2024-07-10T17:16:00Z</dcterms:created>
  <dcterms:modified xsi:type="dcterms:W3CDTF">2025-08-11T01:45:58Z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F9BD1D78A16644E3ADE4EED0312E39E3_13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